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72.30.1.20\planificacion y desarrollo\0. PLANIFICACION\2.4. PRESUPUESTO FISICO\2023\T2\"/>
    </mc:Choice>
  </mc:AlternateContent>
  <xr:revisionPtr revIDLastSave="0" documentId="13_ncr:1_{7A0C4507-6208-46BE-A84C-73ADF873F32F}" xr6:coauthVersionLast="47" xr6:coauthVersionMax="47" xr10:uidLastSave="{00000000-0000-0000-0000-000000000000}"/>
  <bookViews>
    <workbookView showHorizontalScroll="0" showVerticalScroll="0" showSheetTabs="0" xWindow="5085" yWindow="-16320" windowWidth="29040" windowHeight="15720" xr2:uid="{00000000-000D-0000-FFFF-FFFF00000000}"/>
  </bookViews>
  <sheets>
    <sheet name="Hoja1" sheetId="1" r:id="rId1"/>
  </sheets>
  <externalReferences>
    <externalReference r:id="rId2"/>
  </externalReferences>
  <definedNames>
    <definedName name="_xlnm.Print_Area" localSheetId="0">Hoja1!$A$1:$J$55</definedName>
    <definedName name="_xlnm.Print_Titles" localSheetId="0">Hoja1!$1:$4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1" l="1"/>
  <c r="I32" i="1"/>
  <c r="I30" i="1"/>
  <c r="I29" i="1"/>
  <c r="J29" i="1"/>
  <c r="J30" i="1"/>
  <c r="J31" i="1"/>
  <c r="J32" i="1"/>
  <c r="I25" i="1" l="1"/>
  <c r="C16" i="1" l="1"/>
  <c r="C15" i="1"/>
  <c r="C14" i="1"/>
</calcChain>
</file>

<file path=xl/sharedStrings.xml><?xml version="1.0" encoding="utf-8"?>
<sst xmlns="http://schemas.openxmlformats.org/spreadsheetml/2006/main" count="98" uniqueCount="86">
  <si>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</si>
  <si>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</si>
  <si>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</si>
  <si>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</si>
  <si>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</si>
  <si>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</si>
  <si>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</si>
  <si>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</si>
  <si>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</si>
  <si>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</si>
  <si>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</si>
  <si>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</si>
  <si>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</si>
  <si>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</si>
  <si>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</si>
  <si>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</si>
  <si>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</si>
  <si>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</si>
  <si>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</si>
  <si>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</si>
  <si>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</si>
  <si>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</si>
  <si>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</si>
  <si>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</si>
  <si>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</si>
  <si>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</si>
  <si>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</si>
  <si>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</si>
  <si>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</si>
  <si>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</si>
  <si>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</si>
  <si>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</si>
  <si>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</si>
  <si>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</si>
  <si>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</si>
  <si>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</si>
  <si>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</si>
  <si>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</si>
  <si>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</si>
  <si>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</si>
  <si>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</si>
  <si>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</si>
  <si>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</si>
  <si>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</si>
  <si>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</si>
  <si>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</si>
  <si>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</si>
  <si>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Ser una institución de referencia por su alta calidad y excelencia en la administración del Sistema Nacional de Compras y Contrataciones Públicas, apoyando el desarrollo y la producción nacional, y promoviendo latransparenciaylaequidad.</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</si>
  <si>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</si>
  <si>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</si>
  <si>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</si>
  <si>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</si>
  <si>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</si>
  <si>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</si>
  <si>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</si>
  <si>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</si>
  <si>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</si>
  <si>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</si>
  <si>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6753-S  Instituciones públicas con seguimiento en el desempeño y cumplimiento del Sistema Nacional de Compras y Contrataciones Públicas</t>
  </si>
  <si>
    <t>6755-S MIPYMES certificadas incorporadas al registro de proveedores del Estado</t>
  </si>
  <si>
    <t>1 - Usuarios del Sistema Nacional de Compras y Contrataciones Públicas con regulación y dictámenes jurídicos</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</si>
  <si>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</si>
  <si>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</si>
  <si>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Registrar las MIPYME certificadas por el Ministerio de Industria, Comercio y MIPYME en el Registro de Proveedores del Estado (RPE).</t>
  </si>
  <si>
    <t>08-MIPyMEs certificadas incorporadas al registro de proveedores del Estado</t>
  </si>
  <si>
    <r>
      <rPr>
        <b/>
        <sz val="10"/>
        <rFont val="Calibri"/>
        <family val="2"/>
      </rPr>
      <t>Nota:</t>
    </r>
    <r>
      <rPr>
        <sz val="10"/>
        <rFont val="Calibri"/>
        <family val="2"/>
      </rPr>
      <t xml:space="preserve"> </t>
    </r>
  </si>
  <si>
    <t>Programación Semestral</t>
  </si>
  <si>
    <t>Ejecución Semestral</t>
  </si>
  <si>
    <t>IV.II - Formulación y Ejecución Semestral de las Metas por Producto</t>
  </si>
  <si>
    <t>Resoluciones de normativas y dictámenes jurídicos emitidos sobre solución jurídica de las reclamaciones</t>
  </si>
  <si>
    <t>Número de monitoreos a los procesos de compras y contrataciones públicas</t>
  </si>
  <si>
    <t>7778-S  Gobierno Locales incorporan el uso del Portal Transaccional para la gestión de las compras y contrataciones</t>
  </si>
  <si>
    <t>Gobiernos locales con Portal Transaccional implementado para la gestión de las compras y contrataciones</t>
  </si>
  <si>
    <t>MIPYME certificadas incorporadas en el Registro de Proveedores del Estado</t>
  </si>
  <si>
    <t>Realizar los monitoreos y el seguimiento de los procesos de compras gestionados en el Portal Transaccional en función de lo establecido en la Ley No. 340-06, sus modificaciones, reglamentos y demás normativas que riguen el SNCCP.</t>
  </si>
  <si>
    <t>09-Gobierno Locales incorporan el uso del Portal Transaccional para la gestión de las compras y contrataciones</t>
  </si>
  <si>
    <t>Implementar en las unidades de compras de los gobiernos locales el uso del Portal Transaccional para la gestión de las compras y contrataciones.</t>
  </si>
  <si>
    <t>1. En la programación física se estimó para el primer semestre la realización de aproximadamente 4,500 monitoreos realizados a los procesos de compras y contrataciones públicas, realizando 4,680. Este resultado alcanzado respresenta una ejecución de 104%. 
2. Para este producto se estimó una ejecución financiera de RD$55,949,386.34 en el primer semestre del año, lográndose RD$ 52,050,712.81. Lo anterior representa una ejecución financiera del 93.03% respecto de lo programado para el periodo.</t>
  </si>
  <si>
    <t xml:space="preserve">1. Se esperaba la emisión de unas 98 resoluciones normativas y dictámenes jurídicos sobre solución jurídica de las reclamaciones emitidos en el primer semestre del 2023, de estos se lograron 72 dictámenes jurídicos de reclamos, 7 dictámenes jurídicos de análisis e investigaciones (los cuales contabilizamos en el primer trimestre, pero no en el segundo, para mantener el criterio del indicador que solo abarca dictámentes emitidos para solución de los reclamos) y 3 resoluciones normativas en el primer trimestre. En el segundo trimestre se incluyó el número de dictámentes jurídicos de reclamos únicamente, en total 76, más 2 resoluciones normativas, para un total semestral de 161 resoluciones normativas y dictámenes jurídicos sobre solución jurídica de las reclamaciones emitidos, lo que representa una ejecución de 164.29% del total estimado. 
2. Se estimó una ejecución financiera de RD$20,403,394.43 en el primer semestre del año, ejecutándose RD$ 19,472,075.36. Lo anterior representa una ejecución financiera del 95.44% respecto de lo programado para el periodo.
</t>
  </si>
  <si>
    <t>1. En el primer semestre no existe desvío físico significativo.
2. Durante el periodo hubo un desvío financiero del 15.61% en el primer trimestre que se debió a un proceso tecnológico que quedó desierto en el primer lanzamiento y se relanzó y a un monto de adjudicación por debajo de la estimación original. La renovación de licencias tecnológicas que se habían contemplado adquirir para el primer trimestre, se renovarán en los siguientes periodos. Y la renovación de la licencia de adobe se adjudicó a un monto menor del que se había estimado. En el segundo trimestre la ejecución financiera no presenta desvíos significativos en el periodo.</t>
  </si>
  <si>
    <t>1. En la programación física estimamos para el primer semestre del 2023 que unas 260 mipymes certificadas se registrarían como proveedoras del Estado. En dicho periodo se alcanzó el registro de 262 mipymes como proveedoras del Estado, lo que implica una ejecución 100.77%.
2. Se esperaba una ejecución financiera máxima en el semestre de RD$ 12,822,111.19, ejecutándose RD$ 13,292,353.89. Lo anterior representa una ejecución financiera del 103.67% respecto de lo programado para el primer semestre del 2023.</t>
  </si>
  <si>
    <t>En el primer trimestre no existe desvío significativo tanto físico, tampoco en el segundo trimestre.</t>
  </si>
  <si>
    <r>
      <t>1. En la programación física se proyectó para el primer semestre del 2023 la habilitación del Sistema Electrónico de Contrataciones Públicas en 24 Gobiernos Locales del territorio nacional, lográndose la habilitacion del SECP en 22 Gobiernos Locales, sistema que permite realizar las transacciones de compras y contrataciones públicas. Esta ejecución representa el 91.67% de lo planificado.
2. Por otro lado, se esperaba una ejecución financiera máxima en el semestre de RD$ 21,598,859.36, ejecutándose RD$ 22,661,342.86. Lo indicado representa un logro del 104.92%</t>
    </r>
    <r>
      <rPr>
        <b/>
        <i/>
        <sz val="10"/>
        <color theme="1"/>
        <rFont val="Calibri"/>
        <family val="2"/>
        <scheme val="minor"/>
      </rPr>
      <t xml:space="preserve"> </t>
    </r>
    <r>
      <rPr>
        <i/>
        <sz val="10"/>
        <color theme="1"/>
        <rFont val="Calibri"/>
        <family val="2"/>
        <scheme val="minor"/>
      </rPr>
      <t>respecto de lo programado para el primer semestre del 2023.</t>
    </r>
  </si>
  <si>
    <t>1. La desviación física semestral de un 8.33% por debajo de lo programado se debió a que no todos los Gobiernos Locales trabajados durante el periodo realizaron su primera publicación de adquisiciones en el Sistema Electrónico de Contrataciones Públicas (SECP) dentro del periodo semestral a pesar de que se agotaron todas las etapas necesarias y los requisitos técnicos (tales como: capacitaciones, acompañamiento técnico, creación de unidad de compra en el sistema, creación de usuarios, tramitación de documentaciones, seguimiento para motivarlos a realizar la primera publicación, etc.), el paso final, en el que la unidad de compras del GL realiza la primera publicación de un proceso de compras en el SECP, depende de la institución ejecutora, en este caso de los Gobiernos Locales, y no de esta Dirección. Se espera que durante el siguiente periodo se vea reflejado el trabajo realizado durante el periodo. 
2. No existe un desvío financiero significativo en el primer semestre.</t>
  </si>
  <si>
    <r>
      <rPr>
        <b/>
        <i/>
        <sz val="10"/>
        <rFont val="Calibri"/>
        <family val="2"/>
        <scheme val="minor"/>
      </rPr>
      <t>Física:</t>
    </r>
    <r>
      <rPr>
        <i/>
        <sz val="10"/>
        <rFont val="Calibri"/>
        <family val="2"/>
        <scheme val="minor"/>
      </rPr>
      <t xml:space="preserve"> Sobre la desviación física de 64.29% por encima de lo estimado para el primer semestre, en general, se debe a la alta demanda del servicio, la cual superó las expectativas.
</t>
    </r>
    <r>
      <rPr>
        <b/>
        <i/>
        <sz val="10"/>
        <rFont val="Calibri"/>
        <family val="2"/>
        <scheme val="minor"/>
      </rPr>
      <t>Financiera:</t>
    </r>
    <r>
      <rPr>
        <i/>
        <sz val="10"/>
        <rFont val="Calibri"/>
        <family val="2"/>
        <scheme val="minor"/>
      </rPr>
      <t xml:space="preserve"> La ejecución financiera del primer semestre no presenta desvíos significativos.</t>
    </r>
  </si>
  <si>
    <t>Informe de Evaluación Semestral de las Metas Físicas-Financieras Primer Semestre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</si>
</sst>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i/>
      <sz val="10"/>
      <name val="Calibri"/>
      <family val="2"/>
      <scheme val="minor"/>
    </font>
    <font>
      <b/>
      <i/>
      <sz val="10"/>
      <color theme="1"/>
      <name val="Calibri"/>
      <family val="2"/>
      <scheme val="minor"/>
    </font>
    <font>
      <b/>
      <i/>
      <sz val="10"/>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0" fillId="0" borderId="0" xfId="0" applyAlignment="1">
      <alignment horizontal="center" wrapText="1"/>
    </xf>
    <xf numFmtId="0" fontId="24" fillId="9" borderId="0" xfId="0" applyFont="1" applyFill="1" applyAlignment="1" applyProtection="1">
      <alignment vertical="center" wrapText="1"/>
      <protection locked="0"/>
    </xf>
    <xf numFmtId="0" fontId="0" fillId="0" borderId="39" xfId="0" applyBorder="1"/>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39" xfId="0" applyFont="1" applyBorder="1" applyAlignment="1">
      <alignment vertical="center"/>
    </xf>
    <xf numFmtId="0" fontId="2" fillId="0" borderId="39" xfId="0" applyFont="1" applyBorder="1"/>
    <xf numFmtId="0" fontId="9" fillId="0" borderId="43" xfId="0" applyFont="1" applyBorder="1" applyAlignment="1">
      <alignment vertical="center"/>
    </xf>
    <xf numFmtId="0" fontId="9" fillId="0" borderId="43" xfId="0" applyFont="1" applyBorder="1" applyAlignment="1">
      <alignment vertical="center" wrapText="1"/>
    </xf>
    <xf numFmtId="0" fontId="9" fillId="0" borderId="48" xfId="0" applyFont="1" applyBorder="1" applyAlignment="1">
      <alignment vertical="center" wrapText="1"/>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59"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61" xfId="0" applyFont="1" applyBorder="1" applyAlignment="1" applyProtection="1">
      <alignment vertical="center" wrapText="1"/>
      <protection locked="0"/>
    </xf>
    <xf numFmtId="0" fontId="9" fillId="0" borderId="48" xfId="0" applyFont="1" applyBorder="1" applyAlignment="1" applyProtection="1">
      <alignment vertical="center" wrapText="1"/>
      <protection locked="0"/>
    </xf>
    <xf numFmtId="1" fontId="16" fillId="10" borderId="65" xfId="0" applyNumberFormat="1" applyFont="1" applyFill="1" applyBorder="1" applyAlignment="1" applyProtection="1">
      <alignment horizontal="center" vertical="center" wrapText="1" readingOrder="1"/>
      <protection locked="0"/>
    </xf>
    <xf numFmtId="165" fontId="16" fillId="10" borderId="65" xfId="0" applyNumberFormat="1" applyFont="1" applyFill="1" applyBorder="1" applyAlignment="1" applyProtection="1">
      <alignment horizontal="center" vertical="center" wrapText="1" readingOrder="1"/>
      <protection locked="0"/>
    </xf>
    <xf numFmtId="10" fontId="16" fillId="7" borderId="65" xfId="2" applyNumberFormat="1" applyFont="1" applyFill="1" applyBorder="1" applyAlignment="1" applyProtection="1">
      <alignment horizontal="center" vertical="center" wrapText="1" readingOrder="1"/>
      <protection locked="0"/>
    </xf>
    <xf numFmtId="166" fontId="16" fillId="7" borderId="66" xfId="0" applyNumberFormat="1" applyFont="1" applyFill="1" applyBorder="1" applyAlignment="1" applyProtection="1">
      <alignment horizontal="center" vertical="center" wrapText="1" readingOrder="1"/>
      <protection locked="0"/>
    </xf>
    <xf numFmtId="1" fontId="16" fillId="10" borderId="24"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left" vertical="center" wrapText="1"/>
      <protection locked="0"/>
    </xf>
    <xf numFmtId="0" fontId="20" fillId="9" borderId="44" xfId="0" applyFont="1" applyFill="1" applyBorder="1" applyAlignment="1" applyProtection="1">
      <alignment horizontal="left" vertical="center" wrapText="1"/>
      <protection locked="0"/>
    </xf>
    <xf numFmtId="0" fontId="20" fillId="9" borderId="24" xfId="0" applyFont="1" applyFill="1" applyBorder="1" applyAlignment="1" applyProtection="1">
      <alignment horizontal="justify" vertical="center" wrapText="1"/>
      <protection locked="0"/>
    </xf>
    <xf numFmtId="0" fontId="20" fillId="9" borderId="44" xfId="0" applyFont="1" applyFill="1" applyBorder="1" applyAlignment="1" applyProtection="1">
      <alignment horizontal="justify" vertical="center" wrapText="1"/>
      <protection locked="0"/>
    </xf>
    <xf numFmtId="0" fontId="26" fillId="9" borderId="49" xfId="0" applyFont="1" applyFill="1" applyBorder="1" applyAlignment="1" applyProtection="1">
      <alignment horizontal="justify" vertical="center" wrapText="1"/>
      <protection locked="0"/>
    </xf>
    <xf numFmtId="0" fontId="26" fillId="9" borderId="50"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6" fillId="9" borderId="49" xfId="0" applyFont="1" applyFill="1" applyBorder="1" applyAlignment="1" applyProtection="1">
      <alignment horizontal="left" vertical="center" wrapText="1"/>
      <protection locked="0"/>
    </xf>
    <xf numFmtId="0" fontId="26" fillId="9" borderId="50"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26" fillId="9" borderId="31" xfId="0" applyFont="1" applyFill="1" applyBorder="1" applyAlignment="1" applyProtection="1">
      <alignment horizontal="justify" vertical="center" wrapText="1"/>
      <protection locked="0"/>
    </xf>
    <xf numFmtId="0" fontId="26" fillId="9" borderId="62" xfId="0" applyFont="1" applyFill="1" applyBorder="1" applyAlignment="1" applyProtection="1">
      <alignment horizontal="justify"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8" fillId="5" borderId="39" xfId="0" applyFont="1" applyFill="1" applyBorder="1" applyAlignment="1">
      <alignment horizontal="left" vertical="center"/>
    </xf>
    <xf numFmtId="0" fontId="8" fillId="5" borderId="0" xfId="0" applyFont="1" applyFill="1" applyAlignment="1">
      <alignment horizontal="left" vertical="center"/>
    </xf>
    <xf numFmtId="0" fontId="8" fillId="5" borderId="40" xfId="0" applyFont="1" applyFill="1" applyBorder="1" applyAlignment="1">
      <alignment horizontal="left" vertical="center"/>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20" fillId="9" borderId="33" xfId="0" applyFont="1" applyFill="1" applyBorder="1" applyAlignment="1" applyProtection="1">
      <alignment horizontal="left" vertical="center" wrapText="1"/>
      <protection locked="0"/>
    </xf>
    <xf numFmtId="0" fontId="20" fillId="9" borderId="56" xfId="0" applyFont="1" applyFill="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7" fillId="4" borderId="39" xfId="0" applyFont="1" applyFill="1" applyBorder="1" applyAlignment="1">
      <alignment horizontal="left" vertical="center"/>
    </xf>
    <xf numFmtId="0" fontId="7" fillId="4" borderId="40" xfId="0" applyFont="1" applyFill="1" applyBorder="1" applyAlignment="1">
      <alignment horizontal="left" vertical="center"/>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6" fillId="9" borderId="35" xfId="0" applyFont="1" applyFill="1" applyBorder="1" applyAlignment="1" applyProtection="1">
      <alignment horizontal="justify" vertical="center" wrapText="1"/>
      <protection locked="0"/>
    </xf>
    <xf numFmtId="0" fontId="26" fillId="9" borderId="58" xfId="0" applyFont="1" applyFill="1" applyBorder="1" applyAlignment="1" applyProtection="1">
      <alignment horizontal="justify" vertical="center" wrapText="1"/>
      <protection locked="0"/>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1" fontId="16" fillId="9" borderId="24" xfId="0" applyNumberFormat="1" applyFont="1" applyFill="1" applyBorder="1" applyAlignment="1" applyProtection="1">
      <alignment horizontal="center" vertical="center" wrapText="1" readingOrder="1"/>
      <protection locked="0"/>
    </xf>
    <xf numFmtId="165" fontId="16" fillId="9" borderId="24" xfId="0" applyNumberFormat="1" applyFont="1" applyFill="1" applyBorder="1" applyAlignment="1" applyProtection="1">
      <alignment horizontal="center" vertical="center" wrapText="1" readingOrder="1"/>
      <protection locked="0"/>
    </xf>
    <xf numFmtId="1" fontId="16" fillId="9" borderId="65" xfId="0" applyNumberFormat="1" applyFont="1" applyFill="1" applyBorder="1" applyAlignment="1" applyProtection="1">
      <alignment horizontal="center" vertical="center" wrapText="1" readingOrder="1"/>
      <protection locked="0"/>
    </xf>
    <xf numFmtId="165" fontId="16" fillId="9" borderId="65" xfId="0" applyNumberFormat="1" applyFont="1" applyFill="1" applyBorder="1" applyAlignment="1" applyProtection="1">
      <alignment horizontal="center" vertical="center" wrapText="1" readingOrder="1"/>
      <protection locked="0"/>
    </xf>
    <xf numFmtId="0" fontId="16" fillId="9" borderId="47" xfId="0" applyFont="1" applyFill="1" applyBorder="1" applyAlignment="1" applyProtection="1">
      <alignment vertical="center" wrapText="1"/>
      <protection locked="0"/>
    </xf>
    <xf numFmtId="0" fontId="16" fillId="9" borderId="26" xfId="0" applyFont="1" applyFill="1" applyBorder="1" applyAlignment="1" applyProtection="1">
      <alignment vertical="center" wrapText="1"/>
      <protection locked="0"/>
    </xf>
    <xf numFmtId="0" fontId="16" fillId="9" borderId="63" xfId="0" applyFont="1" applyFill="1" applyBorder="1" applyAlignment="1" applyProtection="1">
      <alignment vertical="center" wrapText="1"/>
      <protection locked="0"/>
    </xf>
    <xf numFmtId="0" fontId="16" fillId="9" borderId="24" xfId="0" applyFont="1" applyFill="1" applyBorder="1" applyAlignment="1" applyProtection="1">
      <alignment vertical="center" wrapText="1"/>
      <protection locked="0"/>
    </xf>
    <xf numFmtId="0" fontId="16" fillId="9" borderId="64" xfId="0" applyFont="1" applyFill="1" applyBorder="1" applyAlignment="1" applyProtection="1">
      <alignment vertical="center" wrapText="1"/>
      <protection locked="0"/>
    </xf>
    <xf numFmtId="0" fontId="16" fillId="9" borderId="65" xfId="0" applyFont="1" applyFill="1" applyBorder="1" applyAlignment="1" applyProtection="1">
      <alignment vertical="center" wrapText="1"/>
      <protection locked="0"/>
    </xf>
    <xf numFmtId="0" fontId="26" fillId="9" borderId="24" xfId="0" applyFont="1" applyFill="1" applyBorder="1" applyAlignment="1" applyProtection="1">
      <alignment horizontal="justify" vertical="top" wrapText="1"/>
      <protection locked="0"/>
    </xf>
    <xf numFmtId="0" fontId="26" fillId="9" borderId="44" xfId="0" applyFont="1" applyFill="1" applyBorder="1" applyAlignment="1" applyProtection="1">
      <alignment horizontal="justify" vertical="top" wrapText="1"/>
      <protection locked="0"/>
    </xf>
    <xf numFmtId="0" fontId="23" fillId="9" borderId="34" xfId="0" applyFont="1" applyFill="1" applyBorder="1" applyAlignment="1" applyProtection="1">
      <alignment horizontal="left" vertical="center" wrapText="1"/>
      <protection locked="0"/>
    </xf>
    <xf numFmtId="0" fontId="23" fillId="9" borderId="54" xfId="0" applyFont="1" applyFill="1" applyBorder="1" applyAlignment="1" applyProtection="1">
      <alignment horizontal="left" vertical="center" wrapText="1"/>
      <protection locked="0"/>
    </xf>
    <xf numFmtId="0" fontId="9" fillId="9" borderId="59" xfId="0" applyFont="1" applyFill="1" applyBorder="1" applyAlignment="1" applyProtection="1">
      <alignment vertical="center" wrapText="1"/>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family val="2"/>
        <scheme val="none"/>
      </font>
      <numFmt numFmtId="167" formatCode="[$-10409]#,##0;\-#,##0"/>
      <fill>
        <patternFill patternType="none">
          <fgColor indexed="64"/>
          <bgColor indexed="65"/>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2" totalsRowShown="0" headerRowDxfId="14" dataDxfId="12" headerRowBorderDxfId="13" tableBorderDxfId="11" totalsRowBorderDxfId="10">
  <tableColumns count="10">
    <tableColumn id="1" xr3:uid="{00000000-0010-0000-0000-000001000000}" name="Producto" dataDxfId="8"/>
    <tableColumn id="2" xr3:uid="{00000000-0010-0000-0000-000002000000}" name="Indicador" dataDxfId="7"/>
    <tableColumn id="3" xr3:uid="{00000000-0010-0000-0000-000003000000}" name="Física_x000a_(A)" dataDxfId="6"/>
    <tableColumn id="4" xr3:uid="{00000000-0010-0000-0000-000004000000}" name="Financiera_x000a_(B)" dataDxfId="5"/>
    <tableColumn id="9" xr3:uid="{00000000-0010-0000-0000-000009000000}" name="Física_x000a_(C)" dataDxfId="4"/>
    <tableColumn id="10" xr3:uid="{00000000-0010-0000-0000-00000A000000}" name="Financiera_x000a_(D)" dataDxfId="3"/>
    <tableColumn id="5" xr3:uid="{00000000-0010-0000-0000-000005000000}" name="Física _x000a_(E)" dataDxfId="2"/>
    <tableColumn id="6" xr3:uid="{00000000-0010-0000-0000-000006000000}" name="Financiera _x000a_ (F)" dataDxfId="0"/>
    <tableColumn id="7" xr3:uid="{00000000-0010-0000-0000-000007000000}" name="Física _x000a_(%)_x000a_ G=E/C" dataDxfId="1">
      <calculatedColumnFormula>Tabla1[[#This Row],[Física 
(E)]]/Tabla1[[#This Row],[Física
(C)]]</calculatedColumnFormula>
    </tableColumn>
    <tableColumn id="8" xr3:uid="{00000000-0010-0000-0000-000008000000}" name="Financiero _x000a_(%) _x000a_H=F/D" dataDxfId="9">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tabSelected="1" view="pageBreakPreview" topLeftCell="B1" zoomScale="98" zoomScaleNormal="112" zoomScaleSheetLayoutView="98" workbookViewId="0">
      <selection activeCell="B12" sqref="B12:J12"/>
    </sheetView>
  </sheetViews>
  <sheetFormatPr defaultColWidth="10.90625" defaultRowHeight="14.5" x14ac:dyDescent="0.35"/>
  <cols>
    <col min="1" max="1" width="24" style="4" customWidth="1"/>
    <col min="2" max="2" width="24.453125" style="4" customWidth="1"/>
    <col min="3" max="9" width="15.81640625" style="4" customWidth="1"/>
    <col min="10" max="10" width="17.81640625" style="4" customWidth="1"/>
    <col min="11" max="11" width="11.36328125" style="4"/>
    <col min="13" max="13" width="30.81640625" customWidth="1"/>
  </cols>
  <sheetData>
    <row r="1" spans="1:11" ht="21.65" customHeight="1" thickBot="1" x14ac:dyDescent="0.4">
      <c r="A1" s="9"/>
      <c r="B1" s="98" t="s">
        <v>85</v>
      </c>
      <c r="C1" s="99"/>
      <c r="D1" s="99"/>
      <c r="E1" s="99"/>
      <c r="F1" s="99"/>
      <c r="G1" s="99"/>
      <c r="H1" s="99"/>
      <c r="I1" s="99"/>
      <c r="J1" s="100"/>
      <c r="K1" s="1"/>
    </row>
    <row r="2" spans="1:11" ht="21.5" thickBot="1" x14ac:dyDescent="0.4">
      <c r="A2" s="10"/>
      <c r="B2" s="101" t="s">
        <v>0</v>
      </c>
      <c r="C2" s="102"/>
      <c r="D2" s="101" t="s">
        <v>1</v>
      </c>
      <c r="E2" s="102"/>
      <c r="F2" s="102"/>
      <c r="G2" s="102"/>
      <c r="H2" s="103"/>
      <c r="I2" s="2" t="s">
        <v>2</v>
      </c>
      <c r="J2" s="3" t="s">
        <v>3</v>
      </c>
      <c r="K2" s="1"/>
    </row>
    <row r="3" spans="1:11" ht="21.5" thickBot="1" x14ac:dyDescent="0.4">
      <c r="A3" s="11"/>
      <c r="B3" s="104" t="s">
        <v>4</v>
      </c>
      <c r="C3" s="105"/>
      <c r="D3" s="104"/>
      <c r="E3" s="105"/>
      <c r="F3" s="105"/>
      <c r="G3" s="105"/>
      <c r="H3" s="106"/>
      <c r="I3" s="13"/>
      <c r="J3" s="14"/>
      <c r="K3" s="1"/>
    </row>
    <row r="4" spans="1:11" x14ac:dyDescent="0.35">
      <c r="A4" s="107"/>
      <c r="B4" s="108"/>
      <c r="C4" s="108"/>
      <c r="D4" s="109"/>
      <c r="E4" s="109"/>
      <c r="F4" s="109"/>
      <c r="G4" s="109"/>
      <c r="H4" s="109"/>
      <c r="I4" s="108"/>
      <c r="J4" s="110"/>
      <c r="K4" s="1"/>
    </row>
    <row r="5" spans="1:11" ht="3" customHeight="1" thickBot="1" x14ac:dyDescent="0.4">
      <c r="A5" s="92"/>
      <c r="B5" s="93"/>
      <c r="C5" s="93"/>
      <c r="D5" s="93"/>
      <c r="E5" s="93"/>
      <c r="F5" s="93"/>
      <c r="G5" s="93"/>
      <c r="H5" s="93"/>
      <c r="I5" s="93"/>
      <c r="J5" s="94"/>
      <c r="K5" s="1"/>
    </row>
    <row r="6" spans="1:11" ht="15.5" x14ac:dyDescent="0.35">
      <c r="A6" s="95" t="s">
        <v>5</v>
      </c>
      <c r="B6" s="96"/>
      <c r="C6" s="96"/>
      <c r="D6" s="96"/>
      <c r="E6" s="96"/>
      <c r="F6" s="96"/>
      <c r="G6" s="96"/>
      <c r="H6" s="96"/>
      <c r="I6" s="96"/>
      <c r="J6" s="97"/>
      <c r="K6" s="1"/>
    </row>
    <row r="7" spans="1:11" ht="15.5" x14ac:dyDescent="0.35">
      <c r="A7" s="69" t="s">
        <v>6</v>
      </c>
      <c r="B7" s="70"/>
      <c r="C7" s="70"/>
      <c r="D7" s="70"/>
      <c r="E7" s="70"/>
      <c r="F7" s="70"/>
      <c r="G7" s="70"/>
      <c r="H7" s="70"/>
      <c r="I7" s="70"/>
      <c r="J7" s="71"/>
      <c r="K7" s="1"/>
    </row>
    <row r="8" spans="1:11" x14ac:dyDescent="0.35">
      <c r="A8" s="22" t="s">
        <v>7</v>
      </c>
      <c r="B8" s="83" t="s">
        <v>49</v>
      </c>
      <c r="C8" s="84"/>
      <c r="D8" s="84"/>
      <c r="E8" s="84"/>
      <c r="F8" s="84"/>
      <c r="G8" s="84"/>
      <c r="H8" s="84"/>
      <c r="I8" s="84"/>
      <c r="J8" s="85"/>
      <c r="K8" s="1"/>
    </row>
    <row r="9" spans="1:11" ht="15" customHeight="1" x14ac:dyDescent="0.35">
      <c r="A9" s="23" t="s">
        <v>35</v>
      </c>
      <c r="B9" s="83" t="s">
        <v>50</v>
      </c>
      <c r="C9" s="84"/>
      <c r="D9" s="84"/>
      <c r="E9" s="84"/>
      <c r="F9" s="84"/>
      <c r="G9" s="84"/>
      <c r="H9" s="84"/>
      <c r="I9" s="84"/>
      <c r="J9" s="85"/>
      <c r="K9" s="1"/>
    </row>
    <row r="10" spans="1:11" x14ac:dyDescent="0.35">
      <c r="A10" s="23" t="s">
        <v>36</v>
      </c>
      <c r="B10" s="83" t="s">
        <v>51</v>
      </c>
      <c r="C10" s="84"/>
      <c r="D10" s="84"/>
      <c r="E10" s="84"/>
      <c r="F10" s="84"/>
      <c r="G10" s="84"/>
      <c r="H10" s="84"/>
      <c r="I10" s="84"/>
      <c r="J10" s="85"/>
      <c r="K10" s="1"/>
    </row>
    <row r="11" spans="1:11" ht="50.15" customHeight="1" x14ac:dyDescent="0.35">
      <c r="A11" s="22" t="s">
        <v>8</v>
      </c>
      <c r="B11" s="86" t="s">
        <v>48</v>
      </c>
      <c r="C11" s="86"/>
      <c r="D11" s="86"/>
      <c r="E11" s="86"/>
      <c r="F11" s="86"/>
      <c r="G11" s="86"/>
      <c r="H11" s="86"/>
      <c r="I11" s="86"/>
      <c r="J11" s="87"/>
    </row>
    <row r="12" spans="1:11" ht="37.75" customHeight="1" x14ac:dyDescent="0.35">
      <c r="A12" s="22" t="s">
        <v>9</v>
      </c>
      <c r="B12" s="86" t="s">
        <v>47</v>
      </c>
      <c r="C12" s="86"/>
      <c r="D12" s="86"/>
      <c r="E12" s="86"/>
      <c r="F12" s="86"/>
      <c r="G12" s="86"/>
      <c r="H12" s="86"/>
      <c r="I12" s="86"/>
      <c r="J12" s="87"/>
    </row>
    <row r="13" spans="1:11" ht="15.5" x14ac:dyDescent="0.35">
      <c r="A13" s="88" t="s">
        <v>10</v>
      </c>
      <c r="B13" s="52"/>
      <c r="C13" s="52"/>
      <c r="D13" s="52"/>
      <c r="E13" s="52"/>
      <c r="F13" s="52"/>
      <c r="G13" s="52"/>
      <c r="H13" s="52"/>
      <c r="I13" s="52"/>
      <c r="J13" s="89"/>
    </row>
    <row r="14" spans="1:11" ht="27.75" customHeight="1" x14ac:dyDescent="0.35">
      <c r="A14" s="22" t="s">
        <v>11</v>
      </c>
      <c r="B14" s="12">
        <v>1</v>
      </c>
      <c r="C14" s="90" t="str">
        <f>IFERROR(VLOOKUP(B14,'[1]Validacion datos'!A2:B5,2,FALSE),"")</f>
        <v>DESARROLLO INSTITUCIONAL</v>
      </c>
      <c r="D14" s="90"/>
      <c r="E14" s="90"/>
      <c r="F14" s="90"/>
      <c r="G14" s="90"/>
      <c r="H14" s="90"/>
      <c r="I14" s="90"/>
      <c r="J14" s="91"/>
    </row>
    <row r="15" spans="1:11" ht="26.25" customHeight="1" x14ac:dyDescent="0.35">
      <c r="A15" s="22" t="s">
        <v>12</v>
      </c>
      <c r="B15" s="5">
        <v>1.1000000000000001</v>
      </c>
      <c r="C15" s="90" t="str">
        <f>IFERROR(VLOOKUP(B15,'[1]Validacion datos'!A8:B26,2,FALSE),"")</f>
        <v>Administración pública transparente, eficiente y orientada</v>
      </c>
      <c r="D15" s="90"/>
      <c r="E15" s="90"/>
      <c r="F15" s="90"/>
      <c r="G15" s="90"/>
      <c r="H15" s="90"/>
      <c r="I15" s="90"/>
      <c r="J15" s="91"/>
    </row>
    <row r="16" spans="1:11" ht="25.4" customHeight="1" x14ac:dyDescent="0.35">
      <c r="A16" s="22" t="s">
        <v>13</v>
      </c>
      <c r="B16" s="6" t="s">
        <v>53</v>
      </c>
      <c r="C16" s="90"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90"/>
      <c r="E16" s="90"/>
      <c r="F16" s="90"/>
      <c r="G16" s="90"/>
      <c r="H16" s="90"/>
      <c r="I16" s="90"/>
      <c r="J16" s="91"/>
    </row>
    <row r="17" spans="1:11" ht="15.5" x14ac:dyDescent="0.35">
      <c r="A17" s="88" t="s">
        <v>14</v>
      </c>
      <c r="B17" s="52"/>
      <c r="C17" s="52"/>
      <c r="D17" s="52"/>
      <c r="E17" s="52"/>
      <c r="F17" s="52"/>
      <c r="G17" s="52"/>
      <c r="H17" s="52"/>
      <c r="I17" s="52"/>
      <c r="J17" s="89"/>
    </row>
    <row r="18" spans="1:11" ht="20" customHeight="1" x14ac:dyDescent="0.35">
      <c r="A18" s="24" t="s">
        <v>15</v>
      </c>
      <c r="B18" s="113" t="s">
        <v>52</v>
      </c>
      <c r="C18" s="113"/>
      <c r="D18" s="113"/>
      <c r="E18" s="113"/>
      <c r="F18" s="113"/>
      <c r="G18" s="113"/>
      <c r="H18" s="113"/>
      <c r="I18" s="113"/>
      <c r="J18" s="114"/>
    </row>
    <row r="19" spans="1:11" ht="67.5" customHeight="1" x14ac:dyDescent="0.35">
      <c r="A19" s="25" t="s">
        <v>16</v>
      </c>
      <c r="B19" s="115" t="s">
        <v>54</v>
      </c>
      <c r="C19" s="115"/>
      <c r="D19" s="115"/>
      <c r="E19" s="115"/>
      <c r="F19" s="115"/>
      <c r="G19" s="115"/>
      <c r="H19" s="115"/>
      <c r="I19" s="115"/>
      <c r="J19" s="116"/>
    </row>
    <row r="20" spans="1:11" ht="25.5" customHeight="1" x14ac:dyDescent="0.35">
      <c r="A20" s="25" t="s">
        <v>17</v>
      </c>
      <c r="B20" s="115" t="s">
        <v>55</v>
      </c>
      <c r="C20" s="115"/>
      <c r="D20" s="115"/>
      <c r="E20" s="115"/>
      <c r="F20" s="115"/>
      <c r="G20" s="115"/>
      <c r="H20" s="115"/>
      <c r="I20" s="115"/>
      <c r="J20" s="116"/>
    </row>
    <row r="21" spans="1:11" ht="18.5" customHeight="1" thickBot="1" x14ac:dyDescent="0.4">
      <c r="A21" s="26" t="s">
        <v>37</v>
      </c>
      <c r="B21" s="122" t="s">
        <v>56</v>
      </c>
      <c r="C21" s="122"/>
      <c r="D21" s="122"/>
      <c r="E21" s="122"/>
      <c r="F21" s="122"/>
      <c r="G21" s="122"/>
      <c r="H21" s="122"/>
      <c r="I21" s="122"/>
      <c r="J21" s="123"/>
      <c r="K21" s="1"/>
    </row>
    <row r="22" spans="1:11" ht="15.5" x14ac:dyDescent="0.35">
      <c r="A22" s="95" t="s">
        <v>18</v>
      </c>
      <c r="B22" s="96"/>
      <c r="C22" s="96"/>
      <c r="D22" s="96"/>
      <c r="E22" s="96"/>
      <c r="F22" s="96"/>
      <c r="G22" s="96"/>
      <c r="H22" s="96"/>
      <c r="I22" s="96"/>
      <c r="J22" s="97"/>
    </row>
    <row r="23" spans="1:11" ht="15.5" x14ac:dyDescent="0.35">
      <c r="A23" s="69" t="s">
        <v>19</v>
      </c>
      <c r="B23" s="70"/>
      <c r="C23" s="70"/>
      <c r="D23" s="70"/>
      <c r="E23" s="70"/>
      <c r="F23" s="70"/>
      <c r="G23" s="70"/>
      <c r="H23" s="70"/>
      <c r="I23" s="70"/>
      <c r="J23" s="71"/>
      <c r="K23" s="1"/>
    </row>
    <row r="24" spans="1:11" ht="15" customHeight="1" x14ac:dyDescent="0.35">
      <c r="A24" s="117" t="s">
        <v>20</v>
      </c>
      <c r="B24" s="118"/>
      <c r="C24" s="119" t="s">
        <v>21</v>
      </c>
      <c r="D24" s="121"/>
      <c r="E24" s="121"/>
      <c r="F24" s="121" t="s">
        <v>22</v>
      </c>
      <c r="G24" s="121"/>
      <c r="H24" s="118"/>
      <c r="I24" s="119" t="s">
        <v>23</v>
      </c>
      <c r="J24" s="120"/>
    </row>
    <row r="25" spans="1:11" x14ac:dyDescent="0.35">
      <c r="A25" s="65">
        <v>564624143</v>
      </c>
      <c r="B25" s="66"/>
      <c r="C25" s="75">
        <v>607578588.27999997</v>
      </c>
      <c r="D25" s="76"/>
      <c r="E25" s="77"/>
      <c r="F25" s="78">
        <v>234719292.68000001</v>
      </c>
      <c r="G25" s="79"/>
      <c r="H25" s="80"/>
      <c r="I25" s="67">
        <f>F25/C25</f>
        <v>0.38631923047925221</v>
      </c>
      <c r="J25" s="68"/>
    </row>
    <row r="26" spans="1:11" ht="15.5" x14ac:dyDescent="0.35">
      <c r="A26" s="69" t="s">
        <v>68</v>
      </c>
      <c r="B26" s="70"/>
      <c r="C26" s="70"/>
      <c r="D26" s="70"/>
      <c r="E26" s="70"/>
      <c r="F26" s="70"/>
      <c r="G26" s="70"/>
      <c r="H26" s="70"/>
      <c r="I26" s="70"/>
      <c r="J26" s="71"/>
      <c r="K26" s="1"/>
    </row>
    <row r="27" spans="1:11" x14ac:dyDescent="0.35">
      <c r="A27" s="18"/>
      <c r="B27"/>
      <c r="C27" s="72" t="s">
        <v>46</v>
      </c>
      <c r="D27" s="73"/>
      <c r="E27" s="72" t="s">
        <v>66</v>
      </c>
      <c r="F27" s="73"/>
      <c r="G27" s="72" t="s">
        <v>67</v>
      </c>
      <c r="H27" s="72"/>
      <c r="I27" s="72" t="s">
        <v>24</v>
      </c>
      <c r="J27" s="74"/>
    </row>
    <row r="28" spans="1:11" ht="39" x14ac:dyDescent="0.35">
      <c r="A28" s="19" t="s">
        <v>25</v>
      </c>
      <c r="B28" s="7" t="s">
        <v>26</v>
      </c>
      <c r="C28" s="7" t="s">
        <v>38</v>
      </c>
      <c r="D28" s="7" t="s">
        <v>39</v>
      </c>
      <c r="E28" s="7" t="s">
        <v>40</v>
      </c>
      <c r="F28" s="7" t="s">
        <v>41</v>
      </c>
      <c r="G28" s="7" t="s">
        <v>42</v>
      </c>
      <c r="H28" s="7" t="s">
        <v>43</v>
      </c>
      <c r="I28" s="7" t="s">
        <v>44</v>
      </c>
      <c r="J28" s="20" t="s">
        <v>45</v>
      </c>
    </row>
    <row r="29" spans="1:11" ht="55" customHeight="1" x14ac:dyDescent="0.35">
      <c r="A29" s="130" t="s">
        <v>57</v>
      </c>
      <c r="B29" s="131" t="s">
        <v>69</v>
      </c>
      <c r="C29" s="124">
        <v>266</v>
      </c>
      <c r="D29" s="125">
        <v>49925054</v>
      </c>
      <c r="E29" s="124">
        <v>98</v>
      </c>
      <c r="F29" s="125">
        <v>20403394.43</v>
      </c>
      <c r="G29" s="27">
        <v>161</v>
      </c>
      <c r="H29" s="15">
        <v>19472075.359999999</v>
      </c>
      <c r="I29" s="8">
        <f>Tabla1[[#This Row],[Física 
(E)]]/Tabla1[[#This Row],[Física
(C)]]</f>
        <v>1.6428571428571428</v>
      </c>
      <c r="J29" s="21">
        <f>H29/F29</f>
        <v>0.95435469949889118</v>
      </c>
    </row>
    <row r="30" spans="1:11" ht="62.5" customHeight="1" x14ac:dyDescent="0.35">
      <c r="A30" s="130" t="s">
        <v>58</v>
      </c>
      <c r="B30" s="131" t="s">
        <v>70</v>
      </c>
      <c r="C30" s="124">
        <v>14480</v>
      </c>
      <c r="D30" s="125">
        <v>125513262</v>
      </c>
      <c r="E30" s="124">
        <v>4500</v>
      </c>
      <c r="F30" s="125">
        <v>55949386.340000004</v>
      </c>
      <c r="G30" s="27">
        <v>4680</v>
      </c>
      <c r="H30" s="15">
        <v>52050712.810000002</v>
      </c>
      <c r="I30" s="8">
        <f>Tabla1[[#This Row],[Física 
(E)]]/Tabla1[[#This Row],[Física
(C)]]</f>
        <v>1.04</v>
      </c>
      <c r="J30" s="21">
        <f>H30/F30</f>
        <v>0.93031785002416167</v>
      </c>
    </row>
    <row r="31" spans="1:11" ht="52" customHeight="1" x14ac:dyDescent="0.35">
      <c r="A31" s="132" t="s">
        <v>71</v>
      </c>
      <c r="B31" s="133" t="s">
        <v>72</v>
      </c>
      <c r="C31" s="126">
        <v>62</v>
      </c>
      <c r="D31" s="127">
        <v>51685467</v>
      </c>
      <c r="E31" s="126">
        <v>24</v>
      </c>
      <c r="F31" s="127">
        <v>21598859.359999999</v>
      </c>
      <c r="G31" s="41">
        <v>22</v>
      </c>
      <c r="H31" s="42">
        <v>22661342.859999999</v>
      </c>
      <c r="I31" s="8">
        <f>Tabla1[[#This Row],[Física 
(E)]]/Tabla1[[#This Row],[Física
(C)]]</f>
        <v>0.91666666666666663</v>
      </c>
      <c r="J31" s="21">
        <f t="shared" ref="J29:J32" si="0">H31/F31</f>
        <v>1.0491916486093551</v>
      </c>
    </row>
    <row r="32" spans="1:11" ht="43" customHeight="1" thickBot="1" x14ac:dyDescent="0.4">
      <c r="A32" s="134" t="s">
        <v>59</v>
      </c>
      <c r="B32" s="135" t="s">
        <v>73</v>
      </c>
      <c r="C32" s="128">
        <v>532</v>
      </c>
      <c r="D32" s="129">
        <v>19866100</v>
      </c>
      <c r="E32" s="128">
        <v>260</v>
      </c>
      <c r="F32" s="129">
        <v>12822111.189999999</v>
      </c>
      <c r="G32" s="37">
        <v>262</v>
      </c>
      <c r="H32" s="38">
        <v>13292353.890000001</v>
      </c>
      <c r="I32" s="39">
        <f>Tabla1[[#This Row],[Física 
(E)]]/Tabla1[[#This Row],[Física
(C)]]</f>
        <v>1.0076923076923077</v>
      </c>
      <c r="J32" s="40">
        <f t="shared" si="0"/>
        <v>1.0366743583043285</v>
      </c>
    </row>
    <row r="33" spans="1:21" ht="15.5" x14ac:dyDescent="0.35">
      <c r="A33" s="95" t="s">
        <v>27</v>
      </c>
      <c r="B33" s="96"/>
      <c r="C33" s="96"/>
      <c r="D33" s="96"/>
      <c r="E33" s="96"/>
      <c r="F33" s="96"/>
      <c r="G33" s="96"/>
      <c r="H33" s="96"/>
      <c r="I33" s="96"/>
      <c r="J33" s="97"/>
    </row>
    <row r="34" spans="1:21" ht="16" thickBot="1" x14ac:dyDescent="0.4">
      <c r="A34" s="69" t="s">
        <v>28</v>
      </c>
      <c r="B34" s="70"/>
      <c r="C34" s="70"/>
      <c r="D34" s="70"/>
      <c r="E34" s="70"/>
      <c r="F34" s="70"/>
      <c r="G34" s="70"/>
      <c r="H34" s="70"/>
      <c r="I34" s="70"/>
      <c r="J34" s="71"/>
      <c r="K34" s="1"/>
    </row>
    <row r="35" spans="1:21" ht="20.75" customHeight="1" x14ac:dyDescent="0.35">
      <c r="A35" s="30" t="s">
        <v>29</v>
      </c>
      <c r="B35" s="138" t="s">
        <v>60</v>
      </c>
      <c r="C35" s="138"/>
      <c r="D35" s="138"/>
      <c r="E35" s="138"/>
      <c r="F35" s="138"/>
      <c r="G35" s="138"/>
      <c r="H35" s="138"/>
      <c r="I35" s="138"/>
      <c r="J35" s="139"/>
      <c r="K35" s="1"/>
    </row>
    <row r="36" spans="1:21" ht="43" customHeight="1" x14ac:dyDescent="0.35">
      <c r="A36" s="31" t="s">
        <v>30</v>
      </c>
      <c r="B36" s="81" t="s">
        <v>61</v>
      </c>
      <c r="C36" s="81"/>
      <c r="D36" s="81"/>
      <c r="E36" s="81"/>
      <c r="F36" s="81"/>
      <c r="G36" s="81"/>
      <c r="H36" s="81"/>
      <c r="I36" s="81"/>
      <c r="J36" s="82"/>
      <c r="K36" s="1"/>
    </row>
    <row r="37" spans="1:21" ht="104" customHeight="1" x14ac:dyDescent="0.35">
      <c r="A37" s="31" t="s">
        <v>31</v>
      </c>
      <c r="B37" s="136" t="s">
        <v>78</v>
      </c>
      <c r="C37" s="136"/>
      <c r="D37" s="136"/>
      <c r="E37" s="136"/>
      <c r="F37" s="136"/>
      <c r="G37" s="136"/>
      <c r="H37" s="136"/>
      <c r="I37" s="136"/>
      <c r="J37" s="137"/>
      <c r="K37" s="1"/>
      <c r="M37" s="16"/>
    </row>
    <row r="38" spans="1:21" ht="46.5" customHeight="1" thickBot="1" x14ac:dyDescent="0.4">
      <c r="A38" s="32" t="s">
        <v>32</v>
      </c>
      <c r="B38" s="111" t="s">
        <v>84</v>
      </c>
      <c r="C38" s="111"/>
      <c r="D38" s="111"/>
      <c r="E38" s="111"/>
      <c r="F38" s="111"/>
      <c r="G38" s="111"/>
      <c r="H38" s="111"/>
      <c r="I38" s="111"/>
      <c r="J38" s="112"/>
      <c r="K38" s="1"/>
    </row>
    <row r="39" spans="1:21" ht="21.5" customHeight="1" x14ac:dyDescent="0.35">
      <c r="A39" s="140" t="s">
        <v>29</v>
      </c>
      <c r="B39" s="43" t="s">
        <v>62</v>
      </c>
      <c r="C39" s="43"/>
      <c r="D39" s="43"/>
      <c r="E39" s="43"/>
      <c r="F39" s="43"/>
      <c r="G39" s="43"/>
      <c r="H39" s="43"/>
      <c r="I39" s="43"/>
      <c r="J39" s="44"/>
    </row>
    <row r="40" spans="1:21" ht="32" customHeight="1" x14ac:dyDescent="0.35">
      <c r="A40" s="34" t="s">
        <v>30</v>
      </c>
      <c r="B40" s="45" t="s">
        <v>74</v>
      </c>
      <c r="C40" s="45"/>
      <c r="D40" s="45"/>
      <c r="E40" s="45"/>
      <c r="F40" s="45"/>
      <c r="G40" s="45"/>
      <c r="H40" s="45"/>
      <c r="I40" s="45"/>
      <c r="J40" s="46"/>
    </row>
    <row r="41" spans="1:21" ht="73.5" customHeight="1" x14ac:dyDescent="0.35">
      <c r="A41" s="34" t="s">
        <v>31</v>
      </c>
      <c r="B41" s="47" t="s">
        <v>77</v>
      </c>
      <c r="C41" s="47"/>
      <c r="D41" s="47"/>
      <c r="E41" s="47"/>
      <c r="F41" s="47"/>
      <c r="G41" s="47"/>
      <c r="H41" s="47"/>
      <c r="I41" s="47"/>
      <c r="J41" s="48"/>
    </row>
    <row r="42" spans="1:21" ht="72" customHeight="1" thickBot="1" x14ac:dyDescent="0.4">
      <c r="A42" s="35" t="s">
        <v>32</v>
      </c>
      <c r="B42" s="63" t="s">
        <v>79</v>
      </c>
      <c r="C42" s="63"/>
      <c r="D42" s="63"/>
      <c r="E42" s="63"/>
      <c r="F42" s="63"/>
      <c r="G42" s="63"/>
      <c r="H42" s="63"/>
      <c r="I42" s="63"/>
      <c r="J42" s="64"/>
      <c r="M42" s="17"/>
      <c r="N42" s="17"/>
      <c r="O42" s="17"/>
      <c r="P42" s="17"/>
      <c r="Q42" s="17"/>
      <c r="R42" s="17"/>
      <c r="S42" s="17"/>
      <c r="T42" s="17"/>
      <c r="U42" s="17"/>
    </row>
    <row r="43" spans="1:21" ht="24.5" customHeight="1" x14ac:dyDescent="0.35">
      <c r="A43" s="33" t="s">
        <v>29</v>
      </c>
      <c r="B43" s="43" t="s">
        <v>75</v>
      </c>
      <c r="C43" s="43"/>
      <c r="D43" s="43"/>
      <c r="E43" s="43"/>
      <c r="F43" s="43"/>
      <c r="G43" s="43"/>
      <c r="H43" s="43"/>
      <c r="I43" s="43"/>
      <c r="J43" s="44"/>
    </row>
    <row r="44" spans="1:21" ht="27" customHeight="1" x14ac:dyDescent="0.35">
      <c r="A44" s="34" t="s">
        <v>30</v>
      </c>
      <c r="B44" s="45" t="s">
        <v>76</v>
      </c>
      <c r="C44" s="45"/>
      <c r="D44" s="45"/>
      <c r="E44" s="45"/>
      <c r="F44" s="45"/>
      <c r="G44" s="45"/>
      <c r="H44" s="45"/>
      <c r="I44" s="45"/>
      <c r="J44" s="46"/>
    </row>
    <row r="45" spans="1:21" ht="66.5" customHeight="1" x14ac:dyDescent="0.35">
      <c r="A45" s="34" t="s">
        <v>31</v>
      </c>
      <c r="B45" s="47" t="s">
        <v>82</v>
      </c>
      <c r="C45" s="47"/>
      <c r="D45" s="47"/>
      <c r="E45" s="47"/>
      <c r="F45" s="47"/>
      <c r="G45" s="47"/>
      <c r="H45" s="47"/>
      <c r="I45" s="47"/>
      <c r="J45" s="48"/>
    </row>
    <row r="46" spans="1:21" ht="99" customHeight="1" thickBot="1" x14ac:dyDescent="0.4">
      <c r="A46" s="36" t="s">
        <v>32</v>
      </c>
      <c r="B46" s="49" t="s">
        <v>83</v>
      </c>
      <c r="C46" s="49"/>
      <c r="D46" s="49"/>
      <c r="E46" s="49"/>
      <c r="F46" s="49"/>
      <c r="G46" s="49"/>
      <c r="H46" s="49"/>
      <c r="I46" s="49"/>
      <c r="J46" s="50"/>
      <c r="M46" s="16"/>
    </row>
    <row r="47" spans="1:21" ht="22.5" customHeight="1" x14ac:dyDescent="0.35">
      <c r="A47" s="33" t="s">
        <v>29</v>
      </c>
      <c r="B47" s="43" t="s">
        <v>64</v>
      </c>
      <c r="C47" s="43"/>
      <c r="D47" s="43"/>
      <c r="E47" s="43"/>
      <c r="F47" s="43"/>
      <c r="G47" s="43"/>
      <c r="H47" s="43"/>
      <c r="I47" s="43"/>
      <c r="J47" s="44"/>
      <c r="M47" s="16"/>
    </row>
    <row r="48" spans="1:21" ht="20.5" customHeight="1" x14ac:dyDescent="0.35">
      <c r="A48" s="34" t="s">
        <v>30</v>
      </c>
      <c r="B48" s="45" t="s">
        <v>63</v>
      </c>
      <c r="C48" s="45"/>
      <c r="D48" s="45"/>
      <c r="E48" s="45"/>
      <c r="F48" s="45"/>
      <c r="G48" s="45"/>
      <c r="H48" s="45"/>
      <c r="I48" s="45"/>
      <c r="J48" s="46"/>
    </row>
    <row r="49" spans="1:11" ht="72.650000000000006" customHeight="1" x14ac:dyDescent="0.35">
      <c r="A49" s="34" t="s">
        <v>31</v>
      </c>
      <c r="B49" s="45" t="s">
        <v>80</v>
      </c>
      <c r="C49" s="45"/>
      <c r="D49" s="45"/>
      <c r="E49" s="45"/>
      <c r="F49" s="45"/>
      <c r="G49" s="45"/>
      <c r="H49" s="45"/>
      <c r="I49" s="45"/>
      <c r="J49" s="46"/>
      <c r="K49" s="1"/>
    </row>
    <row r="50" spans="1:11" ht="31.5" customHeight="1" thickBot="1" x14ac:dyDescent="0.4">
      <c r="A50" s="36" t="s">
        <v>32</v>
      </c>
      <c r="B50" s="60" t="s">
        <v>81</v>
      </c>
      <c r="C50" s="60"/>
      <c r="D50" s="60"/>
      <c r="E50" s="60"/>
      <c r="F50" s="60"/>
      <c r="G50" s="60"/>
      <c r="H50" s="60"/>
      <c r="I50" s="60"/>
      <c r="J50" s="61"/>
    </row>
    <row r="51" spans="1:11" ht="13.25" customHeight="1" x14ac:dyDescent="0.35">
      <c r="A51" s="28"/>
      <c r="B51" s="29"/>
      <c r="C51" s="29"/>
      <c r="D51" s="29"/>
      <c r="E51" s="29"/>
      <c r="F51" s="29"/>
      <c r="G51" s="29"/>
      <c r="H51" s="29"/>
      <c r="I51" s="29"/>
      <c r="J51" s="29"/>
    </row>
    <row r="52" spans="1:11" ht="30.75" customHeight="1" x14ac:dyDescent="0.35">
      <c r="A52" s="51" t="s">
        <v>33</v>
      </c>
      <c r="B52" s="52"/>
      <c r="C52" s="52"/>
      <c r="D52" s="52"/>
      <c r="E52" s="52"/>
      <c r="F52" s="52"/>
      <c r="G52" s="52"/>
      <c r="H52" s="52"/>
      <c r="I52" s="52"/>
      <c r="J52" s="53"/>
    </row>
    <row r="53" spans="1:11" ht="15.5" x14ac:dyDescent="0.35">
      <c r="A53" s="54" t="s">
        <v>34</v>
      </c>
      <c r="B53" s="55"/>
      <c r="C53" s="55"/>
      <c r="D53" s="55"/>
      <c r="E53" s="55"/>
      <c r="F53" s="55"/>
      <c r="G53" s="55"/>
      <c r="H53" s="55"/>
      <c r="I53" s="55"/>
      <c r="J53" s="56"/>
    </row>
    <row r="54" spans="1:11" ht="47" customHeight="1" x14ac:dyDescent="0.35">
      <c r="A54" s="57"/>
      <c r="B54" s="58"/>
      <c r="C54" s="58"/>
      <c r="D54" s="58"/>
      <c r="E54" s="58"/>
      <c r="F54" s="58"/>
      <c r="G54" s="58"/>
      <c r="H54" s="58"/>
      <c r="I54" s="58"/>
      <c r="J54" s="59"/>
    </row>
    <row r="55" spans="1:11" ht="36" customHeight="1" x14ac:dyDescent="0.35">
      <c r="A55" s="62" t="s">
        <v>65</v>
      </c>
      <c r="B55" s="62"/>
      <c r="C55" s="62"/>
      <c r="D55" s="62"/>
      <c r="E55" s="62"/>
      <c r="F55" s="62"/>
      <c r="G55" s="62"/>
      <c r="H55" s="62"/>
      <c r="I55" s="62"/>
      <c r="J55" s="62"/>
    </row>
  </sheetData>
  <mergeCells count="60">
    <mergeCell ref="B38:J38"/>
    <mergeCell ref="C15:J15"/>
    <mergeCell ref="C16:J16"/>
    <mergeCell ref="A17:J17"/>
    <mergeCell ref="B18:J18"/>
    <mergeCell ref="B19:J19"/>
    <mergeCell ref="B20:J20"/>
    <mergeCell ref="A22:J22"/>
    <mergeCell ref="A23:J23"/>
    <mergeCell ref="A24:B24"/>
    <mergeCell ref="I24:J24"/>
    <mergeCell ref="C24:E24"/>
    <mergeCell ref="F24:H24"/>
    <mergeCell ref="B21:J21"/>
    <mergeCell ref="A33:J33"/>
    <mergeCell ref="A34:J34"/>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 ref="B39:J39"/>
    <mergeCell ref="B40:J40"/>
    <mergeCell ref="B41:J41"/>
    <mergeCell ref="B42:J42"/>
    <mergeCell ref="A25:B25"/>
    <mergeCell ref="I25:J25"/>
    <mergeCell ref="A26:J26"/>
    <mergeCell ref="C27:D27"/>
    <mergeCell ref="G27:H27"/>
    <mergeCell ref="I27:J27"/>
    <mergeCell ref="C25:E25"/>
    <mergeCell ref="F25:H25"/>
    <mergeCell ref="E27:F27"/>
    <mergeCell ref="B35:J35"/>
    <mergeCell ref="B36:J36"/>
    <mergeCell ref="B37:J37"/>
    <mergeCell ref="A53:J53"/>
    <mergeCell ref="A54:J54"/>
    <mergeCell ref="B49:J49"/>
    <mergeCell ref="B50:J50"/>
    <mergeCell ref="A55:J55"/>
    <mergeCell ref="B43:J43"/>
    <mergeCell ref="B44:J44"/>
    <mergeCell ref="B45:J45"/>
    <mergeCell ref="B46:J46"/>
    <mergeCell ref="A52:J52"/>
    <mergeCell ref="B47:J47"/>
    <mergeCell ref="B48:J48"/>
  </mergeCells>
  <phoneticPr fontId="22" type="noConversion"/>
  <dataValidations xWindow="680" yWindow="669" count="16">
    <dataValidation allowBlank="1" showInputMessage="1" showErrorMessage="1" prompt="Monto presupuestado para el producto" sqref="D28:D30 F28 D32:F32 E29:F30" xr:uid="{00000000-0002-0000-0000-000000000000}"/>
    <dataValidation allowBlank="1" showInputMessage="1" showErrorMessage="1" prompt="Meta anual del indicador" sqref="E28 C28:C30 C32"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13D4A94F-AB58-453F-9BCE-009278A4A0B0}"/>
    <dataValidation allowBlank="1" showInputMessage="1" showErrorMessage="1" prompt="Oportunidades de mejora identificadas" sqref="A54:J54" xr:uid="{00000000-0002-0000-0000-000004000000}"/>
    <dataValidation allowBlank="1" showInputMessage="1" showErrorMessage="1" prompt="De existir desvío, explicar razones." sqref="B38:J38 B42:J42 M42:U42 B46:J46 B50:J51" xr:uid="{00000000-0002-0000-0000-000005000000}"/>
    <dataValidation allowBlank="1" showInputMessage="1" showErrorMessage="1" prompt="1. Describir lo plasmado en el presupuesto_x000a_2. Describir lo alcanzado en términos financieros y de producción " sqref="B41:J41 B45:J45 B37:J37 B49:J49" xr:uid="{00000000-0002-0000-0000-000006000000}"/>
    <dataValidation allowBlank="1" showInputMessage="1" showErrorMessage="1" prompt="¿En qué consiste el producto? su objetivo" sqref="B40:J40 B36:J36 B44:J44 B48:J48" xr:uid="{00000000-0002-0000-0000-000007000000}"/>
    <dataValidation allowBlank="1" showInputMessage="1" showErrorMessage="1" prompt="Nombre del producto" sqref="B39:J39 B47:J47 B43:J43 B35:J35"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H32" xr:uid="{00000000-0002-0000-0000-00000C000000}"/>
    <dataValidation allowBlank="1" showInputMessage="1" showErrorMessage="1" prompt="Meta alcanzada en el trimestre" sqref="G28:G30 G32" xr:uid="{00000000-0002-0000-0000-00000D000000}"/>
    <dataValidation allowBlank="1" showInputMessage="1" showErrorMessage="1" prompt="Nombre del indicador" sqref="B28:B32" xr:uid="{00000000-0002-0000-0000-00000E000000}"/>
    <dataValidation allowBlank="1" showInputMessage="1" showErrorMessage="1" prompt="Nombre de cada producto" sqref="A28:A32" xr:uid="{00000000-0002-0000-0000-00000F000000}"/>
  </dataValidations>
  <pageMargins left="0.25" right="0.25" top="0.75" bottom="0.75" header="0.3" footer="0.3"/>
  <pageSetup scale="57" fitToHeight="0" orientation="portrait" r:id="rId1"/>
  <rowBreaks count="1" manualBreakCount="1">
    <brk id="38" max="9" man="1"/>
  </rowBreaks>
  <colBreaks count="1" manualBreakCount="1">
    <brk id="10"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Hoja1</vt:lpstr>
      <vt:lpstr>Hoja1!Print_Area</vt:lpstr>
      <vt:lpstr>Hoja1!Print_Titles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Wandnerys Fuertes</cp:lastModifiedBy>
  <cp:lastPrinted>2023-07-19T17:38:03Z</cp:lastPrinted>
  <dcterms:created xsi:type="dcterms:W3CDTF">2021-03-22T15:50:10Z</dcterms:created>
  <dcterms:modified xsi:type="dcterms:W3CDTF">2023-07-19T17:44:15Z</dcterms:modified>
</cp:coreProperties>
</file>