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olajara\Desktop\2022\agosto\10\"/>
    </mc:Choice>
  </mc:AlternateContent>
  <xr:revisionPtr revIDLastSave="0" documentId="8_{4B114F91-18E0-4BE3-9A24-652C63D506A2}" xr6:coauthVersionLast="47" xr6:coauthVersionMax="47" xr10:uidLastSave="{00000000-0000-0000-0000-000000000000}"/>
  <bookViews>
    <workbookView showHorizontalScroll="0" showVerticalScroll="0" showSheetTabs="0" xWindow="-120" yWindow="-120" windowWidth="24240" windowHeight="13140" xr2:uid="{00000000-000D-0000-FFFF-FFFF00000000}"/>
    <workbookView xWindow="-120" yWindow="-120" windowWidth="24240" windowHeight="13140" xr2:uid="{00000000-000D-0000-FFFF-FFFF01000000}"/>
  </bookViews>
  <sheets>
    <sheet name="Hoja1" sheetId="1" r:id="rId1"/>
  </sheets>
  <externalReferences>
    <externalReference r:id="rId2"/>
  </externalReferences>
  <definedNames>
    <definedName name="_xlnm.Print_Area" localSheetId="0">Hoja1!$A$1:$J$55</definedName>
    <definedName name="_xlnm.Print_Titles" localSheetId="0">Hoja1!$1:$4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1" l="1"/>
  <c r="J31" i="1"/>
  <c r="J32" i="1"/>
  <c r="I32" i="1" l="1"/>
  <c r="I31" i="1"/>
  <c r="I30" i="1"/>
  <c r="I29" i="1"/>
  <c r="I25" i="1" l="1"/>
  <c r="C16" i="1" l="1"/>
  <c r="C15" i="1"/>
  <c r="C14" i="1"/>
</calcChain>
</file>

<file path=xl/sharedStrings.xml><?xml version="1.0" encoding="utf-8"?>
<sst xmlns="http://schemas.openxmlformats.org/spreadsheetml/2006/main" count="100" uniqueCount="88">
  <si>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</si>
  <si>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</si>
  <si>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</si>
  <si>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</si>
  <si>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</si>
  <si>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</si>
  <si>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</si>
  <si>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</si>
  <si>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</si>
  <si>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</si>
  <si>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</si>
  <si>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</si>
  <si>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</si>
  <si>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</si>
  <si>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</si>
  <si>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</si>
  <si>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</si>
  <si>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</si>
  <si>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</si>
  <si>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</si>
  <si>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</si>
  <si>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</si>
  <si>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</si>
  <si>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</si>
  <si>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</si>
  <si>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</si>
  <si>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</si>
  <si>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</si>
  <si>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</si>
  <si>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</si>
  <si>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</si>
  <si>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</si>
  <si>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</si>
  <si>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</si>
  <si>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</si>
  <si>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</si>
  <si>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</si>
  <si>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</si>
  <si>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</si>
  <si>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</si>
  <si>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</si>
  <si>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</si>
  <si>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</si>
  <si>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</si>
  <si>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</si>
  <si>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</si>
  <si>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</si>
  <si>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</si>
  <si>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</si>
  <si>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</si>
  <si>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</si>
  <si>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</si>
  <si>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</si>
  <si>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</si>
  <si>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</si>
  <si>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</si>
  <si>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</si>
  <si>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</si>
  <si>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</si>
  <si>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</si>
  <si>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</si>
  <si>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Sumatoria de las resoluciones normativas y de dictámenes jurídicos emitidos sobre solución jurídica de las reclamaciones.</t>
  </si>
  <si>
    <t>6754-S  Unidades de compra reciben capacitación en el uso del Portal Transaccional</t>
  </si>
  <si>
    <t>6753-S  Instituciones públicas con seguimiento en el desempeño y cumplimiento del Sistema Nacional de Compras y Contrataciones Públicas</t>
  </si>
  <si>
    <t>Sumatoria de los Informes de Monitoreos a los procesos de compras y contrataciones públicas</t>
  </si>
  <si>
    <t>6755-S MIPYMES certificadas incorporadas al registro de proveedores del Estado</t>
  </si>
  <si>
    <t>Sumatoria del Número de MIPyMEs certificadas registradas en el Registro de Proveedores del Estado.</t>
  </si>
  <si>
    <t>Sumatoria de las unidades de compras capacitadas en el uso del Portal Transaccional</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</si>
  <si>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</si>
  <si>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</si>
  <si>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</si>
  <si>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</si>
  <si>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Capacitar a las unidades de compras de los gobiernos locales y otras instituciones del Estado sobre los procesos de Compras y Contrataciones Públicas y el uso del Portal Transaccional.</t>
  </si>
  <si>
    <t>Registrar las MIPYME certificadas por el Ministerio de Industria, Comercio y MIPYME en el Registro de Proveedores del Estado (RPE).</t>
  </si>
  <si>
    <t>08-MIPyMEs certificadas incorporadas al registro de proveedores del Estado</t>
  </si>
  <si>
    <t xml:space="preserve"> 07-Unidades de compra reciben capacitación en el uso del Portal Transaccional</t>
  </si>
  <si>
    <r>
      <rPr>
        <b/>
        <sz val="10"/>
        <rFont val="Calibri"/>
        <family val="2"/>
      </rPr>
      <t>Nota:</t>
    </r>
    <r>
      <rPr>
        <sz val="10"/>
        <rFont val="Calibri"/>
        <family val="2"/>
      </rPr>
      <t xml:space="preserve"> </t>
    </r>
  </si>
  <si>
    <t xml:space="preserve">1. Se esperaban, de manera estimada, unas 60 resoluciones normativas emitidas y otros dictámenes jurídicos sobre solución jurídica de las reclamaciones, de estos se lograron 93 en el T1, representando un 155% del total estimado. 
2. Se programó una ejecución financiera en el trimestre de RD$12,431,900.00, ejecutándose RD$ 11,043,568.57. La cual representa una ejecución financiera del 88.83% respecto de lo programado para el segundo trimestre del 2022.
</t>
  </si>
  <si>
    <t xml:space="preserve">La desviación física por encima de lo esperado se debe a que este producto atiende a la demanda de los servicios en esta materia y por lo tanto la meta es una estimación de la misma basado en la demanda de años previos. 
Respecto de la ejecución financiera, los productos institucionales se vieron impactados en el segundo trimestre con una ejecución por debajo de lo reprogramado principalmente porque recibimos aprobación de la solicitud de cuota trimestral a mediados del trimestre, en mayo, lo que impactó en el tiempo disponible para realizar las adquisiciones correspondientes. No reflejándose dentro del periodo trimestral todo lo que se necesitaba adquirir. </t>
  </si>
  <si>
    <t>67,327.003.00</t>
  </si>
  <si>
    <r>
      <t>1. En la programación física proyectamos de manera conservadora la demanda de 4 unidades de compra de gobiernos locales capacitadas, ciclo completo, e implementado en el Portal Transaccional durante el periodo. En ese sentido, 11 unidades de compra de gobiernos locales fueron capacitadas e incorporadas durante el segundo trimestre del 2022 (ciclo completo en el mismo periodo) y unas 46 en total fueron capacitadas de las cuales 35 no completaron dentro del periodo trimestral la implementación en el Portal Transaccional. Estas 46 unidades de compras de gobiernos locales que recibieron capacitaciones representó el 1,150% de lo que se tenía esperado capacitar (e incorporar) en el Portal Transaccional, sin embargo si miramos las que se incorporaron (11 unidades) el porcentaje sería 275%. Adicionalmente, fueron capacitados personal nuevo de unidades de compras de instituciones que ya se han incorporado al portal transaccional en el pasado. Igualmente, se incluyeron otras instituciones en el programa de capacitaciones para ser implementadas, tales como hospitales.
2. Se esperaba una ejecución financiera máxima en el trimestre de RD$ 18,363,202.00, ejecutándose RD$ 11,000,646.93. La cual representa una ejecución financiera del 59.91%</t>
    </r>
    <r>
      <rPr>
        <b/>
        <i/>
        <sz val="11"/>
        <color theme="1"/>
        <rFont val="Calibri"/>
        <family val="2"/>
        <scheme val="minor"/>
      </rPr>
      <t xml:space="preserve"> </t>
    </r>
    <r>
      <rPr>
        <i/>
        <sz val="11"/>
        <color theme="1"/>
        <rFont val="Calibri"/>
        <family val="2"/>
        <scheme val="minor"/>
      </rPr>
      <t>respecto de lo programado para el segundo trimestre del 2022.</t>
    </r>
  </si>
  <si>
    <t>1. Respecto del logro por encima de la meta en la ejecución física se debió a que desde el 2021 cuando programamos nuestras metas estratégicas se estimó de manera conservadora la expasión del portal transaccional al territorio nacional, a través de la incorporación de gobiernos locales, que como son instituciones con autonomía no tienen acogerse al decreto que indica el uso obligatorio del Portal Transaccional. En ese sentido, quedaba a interés de las autoridades locales incorporarse. Sin embargo, luego del empuje que significó la disponibilidad de fondos destinados desde la Presidencia vía la Liga Municipal Dominicana al Programa de Apoyo a los Gobiernos Locales a final del 2021, con el propósito e impulsar la consecución de proyectos en beneficio de la población dominicana y que para ello deberán realizar los procesos de compras vía el Portal Transaccional, además del reciente empuje que han propiciado las autoridades de la Liga Municipal para que se incorporen todos los gobiernos locales en el PT, la demanda recibida (solicitudes de incorporarse) en el segundo trimestre se ha desbordado y ha representando un reto operativo para las áreas que trabajan este tema dentro de la institución. Y aunque se inició desde el primer trimestre el replanteao del producto y sus metas, el incremento de solicitud de integraciones sigue siendo exponencial y fuera de lo que se había planificado, mostrando el gran interés que estos GL tienen en la implementación.
2. Respecto de la ejecución financiera, los productos institucionales en general se vieron impactados por la aprobación de cuota trimestral a mediados de mayo, lo cual ocasionó retraso en el lanzamiento se los procesos de adquisición que se tenían planificados desde el inicio del trimestre, este retraso impactó en la ejecución financiera para el cierre del trimestre.</t>
  </si>
  <si>
    <t>1. En la programación física estimamos para el segundo trimestre la realización de aproximadamente 2,350 informes de monitoreo realizados y seguimientos a procesos de compras y contrataciones públicas, realizando en general unos 2,661, lo que respresenta una ejecución de 113.23%. Además, se emitiron otras alertas desde al área de Monitoreo del SNCCP a las unidades de compra en seguimiento a procesos de compras y cumplimiento de la normativa.            
2. Se esperaba una ejecución financiera máxima en el trimestre de RD$ 67,327,003.00, ejecutándose RD$ 18,044,317.18. Esto representa una ejecución financiera del 26.80% respecto de lo programado para el segundo trimestre del 2022.</t>
  </si>
  <si>
    <t>1. La desviación física de un 13% por encima de lo proyectado se debe a que se necesitó realizar un mayor número de monitoreos por las nuevas unidades de compras que han sido incluidas al sistema (Portal Transaccional). Estas unidades de compra que entran por primera vez a transar a través del Portal Transaccional han sobrepasado el número previsto inicialmente por la institución. Lo cual es un factor positivo para el avance de la gestión pública, la transparencia, etc. Se ha observado un interés mayor por parte de los Gobiernos Locales en incorporar el uso del Portal Transaccional para realizar sus compras, esta demanda positiva implica impacta este producto porque las instituciones incorporadas deben ser medidas, por lo que se ha ameritado la realización de un número de monitoreos y seguimientos adicionales a los que se había contemplado en la meta original.
2. La desviación financiera estuvo influida porque la institución realizó su solicitud de cuota trimestral dentro del tiempo requerido, en base a lo que pensaba adquirir y los requerimientos realizados por las áreas, sin embargo, recibimos finalmente aprobación a mediados de mayo, lo cual ocasionó retraso en el lanzamiento de los procesos de adquisición que se tenían planificados, este retraso tuvo impacto importante en las operaciones de la institución.
Cabe destacar que para el producto 6753 se ejecutaron unos procesos de adquisición de equipos tecnológicos para el Portal Transaccional que fueron finalmente adjudicados a final de junio, alrededor de RD $30,327,475.78 millones de pesos. Este gasto no se ve reflejado en la ejecución que arroja la plataforma y que eran parte de esa proyección inicial. Igualmente, los costos que se tenían previstos para estos equipos resultaron ser menores una vez corrieron los procesos de compra, por lo que resultó en cierto ahorro, respecto de lo que se había estimado como costo. Además de lo anterior, otras adquisiciones no se pudieron lanzar para el T2 y se vendrán realizando para el T3, equivalentes a un monto aproximado de 10 millones de pesos dominicanos.</t>
  </si>
  <si>
    <t>1. En la programación física estimamos para el segundo trimestre del 2022 unas 50 mipymes certificadas registradas como proveedoras del estado. En dicho periodo se alcanzó el registro de 201 mipymes registradas como proveedoras del estado, lo que implica una ejecución por encima del cien porciento (402%)
2. Se esperaba una ejecución financiera máxima en el trimestre de RD$ 3,950,000.00, ejecutándose RD$ 6,649,279.67. La cual representa una ejecución financiera del 168.34% respecto de lo programado para el segundo trimestre del 2022.</t>
  </si>
  <si>
    <t>1.  Sobre el desviío físico de este producto, indicamos que se realizan proyecciones basadas en el histórico, sin embargo, de manera positiva se ha sobrepasado la meta establecida en base a las proyecciones históricas, esto puede deberse a mayor confianza de los proveedores mipymes en participar del SNCCP.
2. Respecto de la ejecución financiera por encima de lo planificado se debió a que no se tomó en cuenta a la hora de proyectar los pagos pendientes de procesos de consultorías que iban a ser pagados con fondos de programa PROGEF, ni se consideraron en la proyección montos de nuevos procesos de compras con fondos del PROGEF, todo lo cual se refleja como una sobreejecución en el producto, sin embargo, se trató de un error al momento de proyectar, no considerando estos aspectos que debieron ser incluidos.</t>
  </si>
  <si>
    <t>Seguir monitoreando los productos, pues la demanda de los mismos, en lo que va de año, ha roto de manera positiva todas las estimaciones, mismas que se contemplaron en base al movimiento histórico de la demanda de los productos. Estos cambios sufridos hay que seguir mirándolos de cerca para ajustar las siguientes proyecciones periódicas y adecuar las operaciones a la nueva realidad de demanda de servicios institucionales. Igualmente, considerar para futuras proyecciones los factores operativos que han surgido para lograr la ejecución, dentro del plazo, de los gastos financieros.</t>
  </si>
  <si>
    <t>Informe de Evaluación  de las Metas Físicas-Financieras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</si>
</sst>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Border="1" applyAlignment="1" applyProtection="1">
      <alignment vertical="center" wrapText="1"/>
      <protection locked="0"/>
    </xf>
    <xf numFmtId="0" fontId="0" fillId="0" borderId="0" xfId="0" applyBorder="1"/>
    <xf numFmtId="0" fontId="0" fillId="0" borderId="39" xfId="0" applyBorder="1"/>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0" fontId="2" fillId="0" borderId="39" xfId="0" applyFont="1" applyBorder="1"/>
    <xf numFmtId="0" fontId="9" fillId="0" borderId="43" xfId="0" applyFont="1" applyBorder="1" applyAlignment="1">
      <alignment vertical="center"/>
    </xf>
    <xf numFmtId="0" fontId="9" fillId="0" borderId="43" xfId="0" applyFont="1" applyBorder="1" applyAlignment="1">
      <alignment vertical="center" wrapText="1"/>
    </xf>
    <xf numFmtId="0" fontId="9" fillId="0" borderId="48" xfId="0" applyFont="1" applyBorder="1" applyAlignment="1">
      <alignment vertical="center" wrapText="1"/>
    </xf>
    <xf numFmtId="165" fontId="16" fillId="0" borderId="26" xfId="0" applyNumberFormat="1" applyFont="1" applyFill="1" applyBorder="1" applyAlignment="1" applyProtection="1">
      <alignment horizontal="center" vertical="center" wrapText="1" readingOrder="1"/>
      <protection locked="0"/>
    </xf>
    <xf numFmtId="0" fontId="16" fillId="0" borderId="47" xfId="0" applyNumberFormat="1" applyFont="1" applyFill="1" applyBorder="1" applyAlignment="1" applyProtection="1">
      <alignment vertical="center" wrapText="1"/>
      <protection locked="0"/>
    </xf>
    <xf numFmtId="0" fontId="16" fillId="0" borderId="26" xfId="0" applyNumberFormat="1" applyFont="1" applyFill="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Border="1" applyAlignment="1" applyProtection="1">
      <alignment vertical="center" wrapText="1"/>
      <protection locked="0"/>
    </xf>
    <xf numFmtId="0" fontId="25" fillId="9" borderId="0" xfId="0" applyFont="1" applyFill="1" applyBorder="1" applyAlignment="1" applyProtection="1">
      <alignment horizontal="left" vertical="center" wrapText="1"/>
      <protection locked="0"/>
    </xf>
    <xf numFmtId="0" fontId="9" fillId="0" borderId="53" xfId="0" applyFont="1" applyFill="1" applyBorder="1" applyAlignment="1" applyProtection="1">
      <alignment vertical="center" wrapText="1"/>
      <protection locked="0"/>
    </xf>
    <xf numFmtId="0" fontId="9" fillId="0" borderId="55" xfId="0" applyFont="1" applyFill="1" applyBorder="1" applyAlignment="1" applyProtection="1">
      <alignment vertical="center" wrapText="1"/>
      <protection locked="0"/>
    </xf>
    <xf numFmtId="0" fontId="9" fillId="0" borderId="57" xfId="0" applyFont="1" applyFill="1" applyBorder="1" applyAlignment="1" applyProtection="1">
      <alignment vertical="center" wrapText="1"/>
      <protection locked="0"/>
    </xf>
    <xf numFmtId="0" fontId="9" fillId="0" borderId="59" xfId="0" applyFont="1" applyFill="1" applyBorder="1" applyAlignment="1" applyProtection="1">
      <alignment vertical="center" wrapText="1"/>
      <protection locked="0"/>
    </xf>
    <xf numFmtId="0" fontId="9" fillId="0" borderId="43" xfId="0" applyFont="1" applyFill="1" applyBorder="1" applyAlignment="1" applyProtection="1">
      <alignment vertical="center" wrapText="1"/>
      <protection locked="0"/>
    </xf>
    <xf numFmtId="0" fontId="9" fillId="0" borderId="61" xfId="0" applyFont="1" applyFill="1" applyBorder="1" applyAlignment="1" applyProtection="1">
      <alignment vertical="center" wrapText="1"/>
      <protection locked="0"/>
    </xf>
    <xf numFmtId="0" fontId="9" fillId="0" borderId="48" xfId="0" applyFont="1" applyFill="1" applyBorder="1" applyAlignment="1" applyProtection="1">
      <alignment vertical="center" wrapText="1"/>
      <protection locked="0"/>
    </xf>
    <xf numFmtId="0" fontId="16" fillId="0" borderId="47" xfId="0" applyFont="1" applyFill="1" applyBorder="1" applyAlignment="1" applyProtection="1">
      <alignment vertical="center" wrapText="1"/>
      <protection locked="0"/>
    </xf>
    <xf numFmtId="0" fontId="16" fillId="0" borderId="26" xfId="0" applyFont="1" applyFill="1" applyBorder="1" applyAlignment="1" applyProtection="1">
      <alignment vertical="center" wrapText="1"/>
      <protection locked="0"/>
    </xf>
    <xf numFmtId="1" fontId="16" fillId="0" borderId="26" xfId="0" applyNumberFormat="1" applyFont="1" applyFill="1" applyBorder="1" applyAlignment="1" applyProtection="1">
      <alignment horizontal="center"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0" fontId="16" fillId="0" borderId="63" xfId="0" applyFont="1" applyFill="1" applyBorder="1" applyAlignment="1" applyProtection="1">
      <alignment vertical="center" wrapText="1"/>
      <protection locked="0"/>
    </xf>
    <xf numFmtId="0" fontId="16" fillId="0" borderId="24" xfId="0" applyFont="1" applyFill="1" applyBorder="1" applyAlignment="1" applyProtection="1">
      <alignment vertical="center" wrapText="1"/>
      <protection locked="0"/>
    </xf>
    <xf numFmtId="0" fontId="16" fillId="0" borderId="64" xfId="0" applyNumberFormat="1" applyFont="1" applyFill="1" applyBorder="1" applyAlignment="1" applyProtection="1">
      <alignment vertical="center" wrapText="1"/>
      <protection locked="0"/>
    </xf>
    <xf numFmtId="0" fontId="16" fillId="0" borderId="65" xfId="0" applyNumberFormat="1" applyFont="1" applyFill="1" applyBorder="1" applyAlignment="1" applyProtection="1">
      <alignment vertical="center" wrapText="1"/>
      <protection locked="0"/>
    </xf>
    <xf numFmtId="1" fontId="16" fillId="0" borderId="65" xfId="0" applyNumberFormat="1" applyFont="1" applyFill="1" applyBorder="1" applyAlignment="1" applyProtection="1">
      <alignment horizontal="center" vertical="center" wrapText="1" readingOrder="1"/>
      <protection locked="0"/>
    </xf>
    <xf numFmtId="165" fontId="16" fillId="0" borderId="65" xfId="0" applyNumberFormat="1" applyFont="1" applyFill="1" applyBorder="1" applyAlignment="1" applyProtection="1">
      <alignment horizontal="center" vertical="center" wrapText="1" readingOrder="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xf numFmtId="1" fontId="16" fillId="0" borderId="24" xfId="0" applyNumberFormat="1" applyFont="1" applyFill="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0" fontId="16" fillId="7" borderId="44" xfId="0" applyNumberFormat="1" applyFont="1" applyFill="1" applyBorder="1" applyAlignment="1" applyProtection="1">
      <alignment horizontal="center" vertical="center" wrapText="1" readingOrder="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justify" vertical="center" wrapText="1"/>
      <protection locked="0"/>
    </xf>
    <xf numFmtId="0" fontId="21" fillId="9" borderId="44" xfId="0" applyFont="1" applyFill="1" applyBorder="1" applyAlignment="1" applyProtection="1">
      <alignment horizontal="justify" vertical="center" wrapText="1"/>
      <protection locked="0"/>
    </xf>
    <xf numFmtId="0" fontId="25" fillId="9" borderId="49" xfId="0" applyFont="1" applyFill="1" applyBorder="1" applyAlignment="1" applyProtection="1">
      <alignment horizontal="justify" vertical="center" wrapText="1"/>
      <protection locked="0"/>
    </xf>
    <xf numFmtId="0" fontId="25"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xf>
    <xf numFmtId="0" fontId="7" fillId="4" borderId="0" xfId="0" applyFont="1" applyFill="1" applyBorder="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49" xfId="0" applyFont="1" applyFill="1" applyBorder="1" applyAlignment="1" applyProtection="1">
      <alignment horizontal="left" vertical="center" wrapText="1"/>
      <protection locked="0"/>
    </xf>
    <xf numFmtId="0" fontId="25" fillId="9" borderId="5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Border="1" applyAlignment="1">
      <alignment horizontal="left" vertical="center"/>
    </xf>
    <xf numFmtId="0" fontId="8" fillId="5" borderId="40" xfId="0" applyFont="1" applyFill="1" applyBorder="1" applyAlignment="1">
      <alignment horizontal="left" vertical="center"/>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1" fillId="0" borderId="0"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3" fillId="0" borderId="34"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justify" vertical="top" wrapText="1"/>
      <protection locked="0"/>
    </xf>
    <xf numFmtId="0" fontId="21" fillId="9" borderId="44" xfId="0" applyFont="1" applyFill="1" applyBorder="1" applyAlignment="1" applyProtection="1">
      <alignment horizontal="justify" vertical="top"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view="pageBreakPreview" topLeftCell="A43" zoomScaleNormal="74" zoomScaleSheetLayoutView="100" workbookViewId="0">
      <selection activeCell="B45" sqref="B45:J45"/>
    </sheetView>
    <sheetView tabSelected="1" view="pageBreakPreview" zoomScale="96" zoomScaleNormal="74" zoomScaleSheetLayoutView="96" workbookViewId="1">
      <selection activeCell="B1" sqref="B1:J1"/>
    </sheetView>
  </sheetViews>
  <sheetFormatPr baseColWidth="10" defaultRowHeight="15" x14ac:dyDescent="0.25"/>
  <cols>
    <col min="1" max="1" width="23" style="4" customWidth="1"/>
    <col min="2" max="9" width="15.7109375" style="4" customWidth="1"/>
    <col min="10" max="10" width="17.7109375" style="4" customWidth="1"/>
    <col min="11" max="11" width="11.28515625" style="4"/>
    <col min="13" max="13" width="30.7109375" customWidth="1"/>
  </cols>
  <sheetData>
    <row r="1" spans="1:11" ht="21.75" thickBot="1" x14ac:dyDescent="0.3">
      <c r="A1" s="9"/>
      <c r="B1" s="114" t="s">
        <v>87</v>
      </c>
      <c r="C1" s="115"/>
      <c r="D1" s="115"/>
      <c r="E1" s="115"/>
      <c r="F1" s="115"/>
      <c r="G1" s="115"/>
      <c r="H1" s="115"/>
      <c r="I1" s="115"/>
      <c r="J1" s="116"/>
      <c r="K1" s="1"/>
    </row>
    <row r="2" spans="1:11" ht="21.75" thickBot="1" x14ac:dyDescent="0.3">
      <c r="A2" s="10"/>
      <c r="B2" s="117" t="s">
        <v>0</v>
      </c>
      <c r="C2" s="118"/>
      <c r="D2" s="117" t="s">
        <v>1</v>
      </c>
      <c r="E2" s="119"/>
      <c r="F2" s="119"/>
      <c r="G2" s="118"/>
      <c r="H2" s="120"/>
      <c r="I2" s="2" t="s">
        <v>2</v>
      </c>
      <c r="J2" s="3" t="s">
        <v>3</v>
      </c>
      <c r="K2" s="1"/>
    </row>
    <row r="3" spans="1:11" ht="21.75" thickBot="1" x14ac:dyDescent="0.3">
      <c r="A3" s="11"/>
      <c r="B3" s="121" t="s">
        <v>4</v>
      </c>
      <c r="C3" s="122"/>
      <c r="D3" s="121"/>
      <c r="E3" s="122"/>
      <c r="F3" s="122"/>
      <c r="G3" s="122"/>
      <c r="H3" s="123"/>
      <c r="I3" s="13"/>
      <c r="J3" s="14"/>
      <c r="K3" s="1"/>
    </row>
    <row r="4" spans="1:11" x14ac:dyDescent="0.25">
      <c r="A4" s="124"/>
      <c r="B4" s="125"/>
      <c r="C4" s="125"/>
      <c r="D4" s="126"/>
      <c r="E4" s="126"/>
      <c r="F4" s="126"/>
      <c r="G4" s="126"/>
      <c r="H4" s="126"/>
      <c r="I4" s="125"/>
      <c r="J4" s="127"/>
      <c r="K4" s="1"/>
    </row>
    <row r="5" spans="1:11" ht="3" customHeight="1" thickBot="1" x14ac:dyDescent="0.3">
      <c r="A5" s="111"/>
      <c r="B5" s="112"/>
      <c r="C5" s="112"/>
      <c r="D5" s="112"/>
      <c r="E5" s="112"/>
      <c r="F5" s="112"/>
      <c r="G5" s="112"/>
      <c r="H5" s="112"/>
      <c r="I5" s="112"/>
      <c r="J5" s="113"/>
      <c r="K5" s="1"/>
    </row>
    <row r="6" spans="1:11" ht="15.75" x14ac:dyDescent="0.25">
      <c r="A6" s="84" t="s">
        <v>5</v>
      </c>
      <c r="B6" s="85"/>
      <c r="C6" s="85"/>
      <c r="D6" s="85"/>
      <c r="E6" s="85"/>
      <c r="F6" s="85"/>
      <c r="G6" s="85"/>
      <c r="H6" s="85"/>
      <c r="I6" s="85"/>
      <c r="J6" s="86"/>
      <c r="K6" s="1"/>
    </row>
    <row r="7" spans="1:11" ht="15.75" x14ac:dyDescent="0.25">
      <c r="A7" s="87" t="s">
        <v>6</v>
      </c>
      <c r="B7" s="88"/>
      <c r="C7" s="88"/>
      <c r="D7" s="88"/>
      <c r="E7" s="88"/>
      <c r="F7" s="88"/>
      <c r="G7" s="88"/>
      <c r="H7" s="88"/>
      <c r="I7" s="88"/>
      <c r="J7" s="89"/>
      <c r="K7" s="1"/>
    </row>
    <row r="8" spans="1:11" x14ac:dyDescent="0.25">
      <c r="A8" s="23" t="s">
        <v>7</v>
      </c>
      <c r="B8" s="79" t="s">
        <v>52</v>
      </c>
      <c r="C8" s="80"/>
      <c r="D8" s="80"/>
      <c r="E8" s="80"/>
      <c r="F8" s="80"/>
      <c r="G8" s="80"/>
      <c r="H8" s="80"/>
      <c r="I8" s="80"/>
      <c r="J8" s="81"/>
      <c r="K8" s="1"/>
    </row>
    <row r="9" spans="1:11" ht="15" customHeight="1" x14ac:dyDescent="0.25">
      <c r="A9" s="24" t="s">
        <v>36</v>
      </c>
      <c r="B9" s="79" t="s">
        <v>53</v>
      </c>
      <c r="C9" s="80"/>
      <c r="D9" s="80"/>
      <c r="E9" s="80"/>
      <c r="F9" s="80"/>
      <c r="G9" s="80"/>
      <c r="H9" s="80"/>
      <c r="I9" s="80"/>
      <c r="J9" s="81"/>
      <c r="K9" s="1"/>
    </row>
    <row r="10" spans="1:11" x14ac:dyDescent="0.25">
      <c r="A10" s="24" t="s">
        <v>37</v>
      </c>
      <c r="B10" s="79" t="s">
        <v>54</v>
      </c>
      <c r="C10" s="80"/>
      <c r="D10" s="80"/>
      <c r="E10" s="80"/>
      <c r="F10" s="80"/>
      <c r="G10" s="80"/>
      <c r="H10" s="80"/>
      <c r="I10" s="80"/>
      <c r="J10" s="81"/>
      <c r="K10" s="1"/>
    </row>
    <row r="11" spans="1:11" ht="50.1" customHeight="1" x14ac:dyDescent="0.25">
      <c r="A11" s="23" t="s">
        <v>8</v>
      </c>
      <c r="B11" s="105" t="s">
        <v>51</v>
      </c>
      <c r="C11" s="105"/>
      <c r="D11" s="105"/>
      <c r="E11" s="105"/>
      <c r="F11" s="105"/>
      <c r="G11" s="105"/>
      <c r="H11" s="105"/>
      <c r="I11" s="105"/>
      <c r="J11" s="106"/>
    </row>
    <row r="12" spans="1:11" ht="37.9" customHeight="1" x14ac:dyDescent="0.25">
      <c r="A12" s="23" t="s">
        <v>9</v>
      </c>
      <c r="B12" s="105" t="s">
        <v>50</v>
      </c>
      <c r="C12" s="105"/>
      <c r="D12" s="105"/>
      <c r="E12" s="105"/>
      <c r="F12" s="105"/>
      <c r="G12" s="105"/>
      <c r="H12" s="105"/>
      <c r="I12" s="105"/>
      <c r="J12" s="106"/>
    </row>
    <row r="13" spans="1:11" ht="15.75" x14ac:dyDescent="0.25">
      <c r="A13" s="107" t="s">
        <v>10</v>
      </c>
      <c r="B13" s="68"/>
      <c r="C13" s="68"/>
      <c r="D13" s="68"/>
      <c r="E13" s="68"/>
      <c r="F13" s="68"/>
      <c r="G13" s="68"/>
      <c r="H13" s="68"/>
      <c r="I13" s="68"/>
      <c r="J13" s="108"/>
    </row>
    <row r="14" spans="1:11" ht="27.75" customHeight="1" x14ac:dyDescent="0.25">
      <c r="A14" s="23" t="s">
        <v>11</v>
      </c>
      <c r="B14" s="12">
        <v>1</v>
      </c>
      <c r="C14" s="109" t="str">
        <f>IFERROR(VLOOKUP(B14,'[1]Validacion datos'!A2:B5,2,FALSE),"")</f>
        <v>DESARROLLO INSTITUCIONAL</v>
      </c>
      <c r="D14" s="109"/>
      <c r="E14" s="109"/>
      <c r="F14" s="109"/>
      <c r="G14" s="109"/>
      <c r="H14" s="109"/>
      <c r="I14" s="109"/>
      <c r="J14" s="110"/>
    </row>
    <row r="15" spans="1:11" ht="26.25" customHeight="1" x14ac:dyDescent="0.25">
      <c r="A15" s="23" t="s">
        <v>12</v>
      </c>
      <c r="B15" s="5">
        <v>1.1000000000000001</v>
      </c>
      <c r="C15" s="109" t="str">
        <f>IFERROR(VLOOKUP(B15,'[1]Validacion datos'!A8:B26,2,FALSE),"")</f>
        <v>Administración pública transparente, eficiente y orientada</v>
      </c>
      <c r="D15" s="109"/>
      <c r="E15" s="109"/>
      <c r="F15" s="109"/>
      <c r="G15" s="109"/>
      <c r="H15" s="109"/>
      <c r="I15" s="109"/>
      <c r="J15" s="110"/>
    </row>
    <row r="16" spans="1:11" ht="25.35" customHeight="1" x14ac:dyDescent="0.25">
      <c r="A16" s="23" t="s">
        <v>13</v>
      </c>
      <c r="B16" s="6" t="s">
        <v>56</v>
      </c>
      <c r="C16" s="10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9"/>
      <c r="E16" s="109"/>
      <c r="F16" s="109"/>
      <c r="G16" s="109"/>
      <c r="H16" s="109"/>
      <c r="I16" s="109"/>
      <c r="J16" s="110"/>
    </row>
    <row r="17" spans="1:11" ht="15.75" x14ac:dyDescent="0.25">
      <c r="A17" s="107" t="s">
        <v>14</v>
      </c>
      <c r="B17" s="68"/>
      <c r="C17" s="68"/>
      <c r="D17" s="68"/>
      <c r="E17" s="68"/>
      <c r="F17" s="68"/>
      <c r="G17" s="68"/>
      <c r="H17" s="68"/>
      <c r="I17" s="68"/>
      <c r="J17" s="108"/>
    </row>
    <row r="18" spans="1:11" ht="29.25" customHeight="1" x14ac:dyDescent="0.25">
      <c r="A18" s="25" t="s">
        <v>15</v>
      </c>
      <c r="B18" s="136" t="s">
        <v>55</v>
      </c>
      <c r="C18" s="136"/>
      <c r="D18" s="136"/>
      <c r="E18" s="136"/>
      <c r="F18" s="136"/>
      <c r="G18" s="136"/>
      <c r="H18" s="136"/>
      <c r="I18" s="136"/>
      <c r="J18" s="137"/>
    </row>
    <row r="19" spans="1:11" ht="82.15" customHeight="1" x14ac:dyDescent="0.25">
      <c r="A19" s="26" t="s">
        <v>16</v>
      </c>
      <c r="B19" s="61" t="s">
        <v>57</v>
      </c>
      <c r="C19" s="61"/>
      <c r="D19" s="61"/>
      <c r="E19" s="61"/>
      <c r="F19" s="61"/>
      <c r="G19" s="61"/>
      <c r="H19" s="61"/>
      <c r="I19" s="61"/>
      <c r="J19" s="62"/>
    </row>
    <row r="20" spans="1:11" ht="34.5" customHeight="1" x14ac:dyDescent="0.25">
      <c r="A20" s="26" t="s">
        <v>17</v>
      </c>
      <c r="B20" s="61" t="s">
        <v>58</v>
      </c>
      <c r="C20" s="61"/>
      <c r="D20" s="61"/>
      <c r="E20" s="61"/>
      <c r="F20" s="61"/>
      <c r="G20" s="61"/>
      <c r="H20" s="61"/>
      <c r="I20" s="61"/>
      <c r="J20" s="62"/>
    </row>
    <row r="21" spans="1:11" ht="35.25" customHeight="1" thickBot="1" x14ac:dyDescent="0.3">
      <c r="A21" s="27" t="s">
        <v>38</v>
      </c>
      <c r="B21" s="82" t="s">
        <v>59</v>
      </c>
      <c r="C21" s="82"/>
      <c r="D21" s="82"/>
      <c r="E21" s="82"/>
      <c r="F21" s="82"/>
      <c r="G21" s="82"/>
      <c r="H21" s="82"/>
      <c r="I21" s="82"/>
      <c r="J21" s="83"/>
      <c r="K21" s="1"/>
    </row>
    <row r="22" spans="1:11" ht="15.75" x14ac:dyDescent="0.25">
      <c r="A22" s="84" t="s">
        <v>18</v>
      </c>
      <c r="B22" s="85"/>
      <c r="C22" s="85"/>
      <c r="D22" s="85"/>
      <c r="E22" s="85"/>
      <c r="F22" s="85"/>
      <c r="G22" s="85"/>
      <c r="H22" s="85"/>
      <c r="I22" s="85"/>
      <c r="J22" s="86"/>
    </row>
    <row r="23" spans="1:11" ht="15.75" x14ac:dyDescent="0.25">
      <c r="A23" s="87" t="s">
        <v>19</v>
      </c>
      <c r="B23" s="88"/>
      <c r="C23" s="88"/>
      <c r="D23" s="88"/>
      <c r="E23" s="88"/>
      <c r="F23" s="88"/>
      <c r="G23" s="88"/>
      <c r="H23" s="88"/>
      <c r="I23" s="88"/>
      <c r="J23" s="89"/>
      <c r="K23" s="1"/>
    </row>
    <row r="24" spans="1:11" ht="15" customHeight="1" x14ac:dyDescent="0.25">
      <c r="A24" s="138" t="s">
        <v>20</v>
      </c>
      <c r="B24" s="139"/>
      <c r="C24" s="140" t="s">
        <v>21</v>
      </c>
      <c r="D24" s="142"/>
      <c r="E24" s="142"/>
      <c r="F24" s="142" t="s">
        <v>22</v>
      </c>
      <c r="G24" s="142"/>
      <c r="H24" s="139"/>
      <c r="I24" s="140" t="s">
        <v>23</v>
      </c>
      <c r="J24" s="141"/>
    </row>
    <row r="25" spans="1:11" x14ac:dyDescent="0.25">
      <c r="A25" s="92">
        <v>532561425</v>
      </c>
      <c r="B25" s="93"/>
      <c r="C25" s="99">
        <v>546446035</v>
      </c>
      <c r="D25" s="100"/>
      <c r="E25" s="101"/>
      <c r="F25" s="102">
        <v>134839136.13999999</v>
      </c>
      <c r="G25" s="103"/>
      <c r="H25" s="104"/>
      <c r="I25" s="94">
        <f>F25/C25</f>
        <v>0.24675654594144869</v>
      </c>
      <c r="J25" s="95"/>
    </row>
    <row r="26" spans="1:11" ht="15.75" x14ac:dyDescent="0.25">
      <c r="A26" s="87" t="s">
        <v>24</v>
      </c>
      <c r="B26" s="88"/>
      <c r="C26" s="88"/>
      <c r="D26" s="88"/>
      <c r="E26" s="88"/>
      <c r="F26" s="88"/>
      <c r="G26" s="88"/>
      <c r="H26" s="88"/>
      <c r="I26" s="88"/>
      <c r="J26" s="89"/>
      <c r="K26" s="1"/>
    </row>
    <row r="27" spans="1:11" x14ac:dyDescent="0.25">
      <c r="A27" s="19"/>
      <c r="B27" s="18"/>
      <c r="C27" s="96" t="s">
        <v>49</v>
      </c>
      <c r="D27" s="97"/>
      <c r="E27" s="96" t="s">
        <v>47</v>
      </c>
      <c r="F27" s="97"/>
      <c r="G27" s="96" t="s">
        <v>48</v>
      </c>
      <c r="H27" s="96"/>
      <c r="I27" s="96" t="s">
        <v>25</v>
      </c>
      <c r="J27" s="98"/>
    </row>
    <row r="28" spans="1:11" ht="38.25" x14ac:dyDescent="0.25">
      <c r="A28" s="20" t="s">
        <v>26</v>
      </c>
      <c r="B28" s="7" t="s">
        <v>27</v>
      </c>
      <c r="C28" s="7" t="s">
        <v>39</v>
      </c>
      <c r="D28" s="7" t="s">
        <v>40</v>
      </c>
      <c r="E28" s="7" t="s">
        <v>41</v>
      </c>
      <c r="F28" s="7" t="s">
        <v>42</v>
      </c>
      <c r="G28" s="7" t="s">
        <v>43</v>
      </c>
      <c r="H28" s="7" t="s">
        <v>44</v>
      </c>
      <c r="I28" s="7" t="s">
        <v>45</v>
      </c>
      <c r="J28" s="21" t="s">
        <v>46</v>
      </c>
    </row>
    <row r="29" spans="1:11" ht="195.4" customHeight="1" x14ac:dyDescent="0.25">
      <c r="A29" s="41" t="s">
        <v>60</v>
      </c>
      <c r="B29" s="42" t="s">
        <v>61</v>
      </c>
      <c r="C29" s="43">
        <v>323</v>
      </c>
      <c r="D29" s="28">
        <v>52666869.369999997</v>
      </c>
      <c r="E29" s="43">
        <v>60</v>
      </c>
      <c r="F29" s="28">
        <v>12431900</v>
      </c>
      <c r="G29" s="31">
        <v>93</v>
      </c>
      <c r="H29" s="15">
        <v>11043568.57</v>
      </c>
      <c r="I29" s="8">
        <f>Tabla1[[#This Row],[Física 
(E)]]/Tabla1[[#This Row],[Física
(C)]]</f>
        <v>1.55</v>
      </c>
      <c r="J29" s="22">
        <f t="shared" ref="J29:J32" si="0">H29/F29</f>
        <v>0.88832508063932303</v>
      </c>
    </row>
    <row r="30" spans="1:11" ht="91.9" customHeight="1" x14ac:dyDescent="0.25">
      <c r="A30" s="29" t="s">
        <v>63</v>
      </c>
      <c r="B30" s="30" t="s">
        <v>64</v>
      </c>
      <c r="C30" s="43">
        <v>9700</v>
      </c>
      <c r="D30" s="28">
        <v>131468934.7</v>
      </c>
      <c r="E30" s="43">
        <v>2350</v>
      </c>
      <c r="F30" s="28" t="s">
        <v>79</v>
      </c>
      <c r="G30" s="31">
        <v>2661</v>
      </c>
      <c r="H30" s="15">
        <v>18044317.48</v>
      </c>
      <c r="I30" s="8">
        <f>Tabla1[[#This Row],[Física 
(E)]]/Tabla1[[#This Row],[Física
(C)]]</f>
        <v>1.1323404255319149</v>
      </c>
      <c r="J30" s="58">
        <v>0.26800000000000002</v>
      </c>
    </row>
    <row r="31" spans="1:11" ht="76.349999999999994" customHeight="1" x14ac:dyDescent="0.25">
      <c r="A31" s="45" t="s">
        <v>62</v>
      </c>
      <c r="B31" s="46" t="s">
        <v>67</v>
      </c>
      <c r="C31" s="55">
        <v>35</v>
      </c>
      <c r="D31" s="44">
        <v>59514564.700000003</v>
      </c>
      <c r="E31" s="55">
        <v>4</v>
      </c>
      <c r="F31" s="44">
        <v>18363202</v>
      </c>
      <c r="G31" s="56">
        <v>46</v>
      </c>
      <c r="H31" s="57">
        <v>11000646.93</v>
      </c>
      <c r="I31" s="8">
        <f>Tabla1[[#This Row],[Física 
(E)]]/Tabla1[[#This Row],[Física
(C)]]</f>
        <v>11.5</v>
      </c>
      <c r="J31" s="22">
        <f t="shared" si="0"/>
        <v>0.59905929967987059</v>
      </c>
    </row>
    <row r="32" spans="1:11" ht="115.15" customHeight="1" thickBot="1" x14ac:dyDescent="0.3">
      <c r="A32" s="47" t="s">
        <v>65</v>
      </c>
      <c r="B32" s="48" t="s">
        <v>66</v>
      </c>
      <c r="C32" s="49">
        <v>470</v>
      </c>
      <c r="D32" s="50">
        <v>32820771.440000001</v>
      </c>
      <c r="E32" s="49">
        <v>50</v>
      </c>
      <c r="F32" s="50">
        <v>3950000</v>
      </c>
      <c r="G32" s="51">
        <v>201</v>
      </c>
      <c r="H32" s="52">
        <v>6649279.6699999999</v>
      </c>
      <c r="I32" s="53">
        <f>Tabla1[[#This Row],[Física 
(E)]]/Tabla1[[#This Row],[Física
(C)]]</f>
        <v>4.0199999999999996</v>
      </c>
      <c r="J32" s="54">
        <f t="shared" si="0"/>
        <v>1.6833619417721519</v>
      </c>
    </row>
    <row r="33" spans="1:21" ht="15.75" x14ac:dyDescent="0.25">
      <c r="A33" s="84" t="s">
        <v>28</v>
      </c>
      <c r="B33" s="85"/>
      <c r="C33" s="85"/>
      <c r="D33" s="85"/>
      <c r="E33" s="85"/>
      <c r="F33" s="85"/>
      <c r="G33" s="85"/>
      <c r="H33" s="85"/>
      <c r="I33" s="85"/>
      <c r="J33" s="86"/>
    </row>
    <row r="34" spans="1:21" ht="16.5" thickBot="1" x14ac:dyDescent="0.3">
      <c r="A34" s="87" t="s">
        <v>29</v>
      </c>
      <c r="B34" s="88"/>
      <c r="C34" s="88"/>
      <c r="D34" s="88"/>
      <c r="E34" s="88"/>
      <c r="F34" s="88"/>
      <c r="G34" s="88"/>
      <c r="H34" s="88"/>
      <c r="I34" s="88"/>
      <c r="J34" s="89"/>
      <c r="K34" s="1"/>
    </row>
    <row r="35" spans="1:21" ht="20.65" customHeight="1" x14ac:dyDescent="0.25">
      <c r="A35" s="34" t="s">
        <v>30</v>
      </c>
      <c r="B35" s="128" t="s">
        <v>68</v>
      </c>
      <c r="C35" s="128"/>
      <c r="D35" s="128"/>
      <c r="E35" s="128"/>
      <c r="F35" s="128"/>
      <c r="G35" s="128"/>
      <c r="H35" s="128"/>
      <c r="I35" s="128"/>
      <c r="J35" s="129"/>
      <c r="K35" s="1"/>
    </row>
    <row r="36" spans="1:21" ht="51.4" customHeight="1" x14ac:dyDescent="0.25">
      <c r="A36" s="35" t="s">
        <v>31</v>
      </c>
      <c r="B36" s="130" t="s">
        <v>69</v>
      </c>
      <c r="C36" s="130"/>
      <c r="D36" s="130"/>
      <c r="E36" s="130"/>
      <c r="F36" s="130"/>
      <c r="G36" s="130"/>
      <c r="H36" s="130"/>
      <c r="I36" s="130"/>
      <c r="J36" s="131"/>
      <c r="K36" s="1"/>
    </row>
    <row r="37" spans="1:21" ht="76.900000000000006" customHeight="1" x14ac:dyDescent="0.25">
      <c r="A37" s="35" t="s">
        <v>32</v>
      </c>
      <c r="B37" s="132" t="s">
        <v>77</v>
      </c>
      <c r="C37" s="132"/>
      <c r="D37" s="132"/>
      <c r="E37" s="132"/>
      <c r="F37" s="132"/>
      <c r="G37" s="132"/>
      <c r="H37" s="132"/>
      <c r="I37" s="132"/>
      <c r="J37" s="133"/>
      <c r="K37" s="1"/>
      <c r="M37" s="16"/>
    </row>
    <row r="38" spans="1:21" ht="94.9" customHeight="1" thickBot="1" x14ac:dyDescent="0.3">
      <c r="A38" s="36" t="s">
        <v>33</v>
      </c>
      <c r="B38" s="134" t="s">
        <v>78</v>
      </c>
      <c r="C38" s="134"/>
      <c r="D38" s="134"/>
      <c r="E38" s="134"/>
      <c r="F38" s="134"/>
      <c r="G38" s="134"/>
      <c r="H38" s="134"/>
      <c r="I38" s="134"/>
      <c r="J38" s="135"/>
      <c r="K38" s="1"/>
    </row>
    <row r="39" spans="1:21" ht="27.4" customHeight="1" x14ac:dyDescent="0.25">
      <c r="A39" s="37" t="s">
        <v>30</v>
      </c>
      <c r="B39" s="59" t="s">
        <v>70</v>
      </c>
      <c r="C39" s="59"/>
      <c r="D39" s="59"/>
      <c r="E39" s="59"/>
      <c r="F39" s="59"/>
      <c r="G39" s="59"/>
      <c r="H39" s="59"/>
      <c r="I39" s="59"/>
      <c r="J39" s="60"/>
    </row>
    <row r="40" spans="1:21" ht="31.9" customHeight="1" x14ac:dyDescent="0.25">
      <c r="A40" s="38" t="s">
        <v>31</v>
      </c>
      <c r="B40" s="61" t="s">
        <v>71</v>
      </c>
      <c r="C40" s="61"/>
      <c r="D40" s="61"/>
      <c r="E40" s="61"/>
      <c r="F40" s="61"/>
      <c r="G40" s="61"/>
      <c r="H40" s="61"/>
      <c r="I40" s="61"/>
      <c r="J40" s="62"/>
    </row>
    <row r="41" spans="1:21" ht="104.65" customHeight="1" x14ac:dyDescent="0.25">
      <c r="A41" s="38" t="s">
        <v>32</v>
      </c>
      <c r="B41" s="63" t="s">
        <v>82</v>
      </c>
      <c r="C41" s="63"/>
      <c r="D41" s="63"/>
      <c r="E41" s="63"/>
      <c r="F41" s="63"/>
      <c r="G41" s="63"/>
      <c r="H41" s="63"/>
      <c r="I41" s="63"/>
      <c r="J41" s="64"/>
    </row>
    <row r="42" spans="1:21" ht="236.45" customHeight="1" thickBot="1" x14ac:dyDescent="0.3">
      <c r="A42" s="39" t="s">
        <v>33</v>
      </c>
      <c r="B42" s="90" t="s">
        <v>83</v>
      </c>
      <c r="C42" s="90"/>
      <c r="D42" s="90"/>
      <c r="E42" s="90"/>
      <c r="F42" s="90"/>
      <c r="G42" s="90"/>
      <c r="H42" s="90"/>
      <c r="I42" s="90"/>
      <c r="J42" s="91"/>
      <c r="M42" s="17"/>
      <c r="N42" s="17"/>
      <c r="O42" s="17"/>
      <c r="P42" s="17"/>
      <c r="Q42" s="17"/>
      <c r="R42" s="17"/>
      <c r="S42" s="17"/>
      <c r="T42" s="17"/>
      <c r="U42" s="17"/>
    </row>
    <row r="43" spans="1:21" ht="33" customHeight="1" x14ac:dyDescent="0.25">
      <c r="A43" s="37" t="s">
        <v>30</v>
      </c>
      <c r="B43" s="59" t="s">
        <v>75</v>
      </c>
      <c r="C43" s="59"/>
      <c r="D43" s="59"/>
      <c r="E43" s="59"/>
      <c r="F43" s="59"/>
      <c r="G43" s="59"/>
      <c r="H43" s="59"/>
      <c r="I43" s="59"/>
      <c r="J43" s="60"/>
      <c r="M43" s="18"/>
      <c r="N43" s="18"/>
      <c r="O43" s="18"/>
      <c r="P43" s="18"/>
      <c r="Q43" s="18"/>
      <c r="R43" s="18"/>
      <c r="S43" s="18"/>
      <c r="T43" s="18"/>
      <c r="U43" s="18"/>
    </row>
    <row r="44" spans="1:21" ht="31.15" customHeight="1" x14ac:dyDescent="0.25">
      <c r="A44" s="38" t="s">
        <v>31</v>
      </c>
      <c r="B44" s="61" t="s">
        <v>72</v>
      </c>
      <c r="C44" s="61"/>
      <c r="D44" s="61"/>
      <c r="E44" s="61"/>
      <c r="F44" s="61"/>
      <c r="G44" s="61"/>
      <c r="H44" s="61"/>
      <c r="I44" s="61"/>
      <c r="J44" s="62"/>
    </row>
    <row r="45" spans="1:21" ht="150" customHeight="1" x14ac:dyDescent="0.25">
      <c r="A45" s="38" t="s">
        <v>32</v>
      </c>
      <c r="B45" s="63" t="s">
        <v>80</v>
      </c>
      <c r="C45" s="63"/>
      <c r="D45" s="63"/>
      <c r="E45" s="63"/>
      <c r="F45" s="63"/>
      <c r="G45" s="63"/>
      <c r="H45" s="63"/>
      <c r="I45" s="63"/>
      <c r="J45" s="64"/>
    </row>
    <row r="46" spans="1:21" ht="197.45" customHeight="1" thickBot="1" x14ac:dyDescent="0.3">
      <c r="A46" s="40" t="s">
        <v>33</v>
      </c>
      <c r="B46" s="65" t="s">
        <v>81</v>
      </c>
      <c r="C46" s="65"/>
      <c r="D46" s="65"/>
      <c r="E46" s="65"/>
      <c r="F46" s="65"/>
      <c r="G46" s="65"/>
      <c r="H46" s="65"/>
      <c r="I46" s="65"/>
      <c r="J46" s="66"/>
      <c r="M46" s="16"/>
    </row>
    <row r="47" spans="1:21" ht="31.15" customHeight="1" x14ac:dyDescent="0.25">
      <c r="A47" s="37" t="s">
        <v>30</v>
      </c>
      <c r="B47" s="59" t="s">
        <v>74</v>
      </c>
      <c r="C47" s="59"/>
      <c r="D47" s="59"/>
      <c r="E47" s="59"/>
      <c r="F47" s="59"/>
      <c r="G47" s="59"/>
      <c r="H47" s="59"/>
      <c r="I47" s="59"/>
      <c r="J47" s="60"/>
      <c r="M47" s="16"/>
    </row>
    <row r="48" spans="1:21" ht="30.4" customHeight="1" x14ac:dyDescent="0.25">
      <c r="A48" s="38" t="s">
        <v>31</v>
      </c>
      <c r="B48" s="61" t="s">
        <v>73</v>
      </c>
      <c r="C48" s="61"/>
      <c r="D48" s="61"/>
      <c r="E48" s="61"/>
      <c r="F48" s="61"/>
      <c r="G48" s="61"/>
      <c r="H48" s="61"/>
      <c r="I48" s="61"/>
      <c r="J48" s="62"/>
    </row>
    <row r="49" spans="1:11" ht="82.5" customHeight="1" x14ac:dyDescent="0.25">
      <c r="A49" s="38" t="s">
        <v>32</v>
      </c>
      <c r="B49" s="61" t="s">
        <v>84</v>
      </c>
      <c r="C49" s="61"/>
      <c r="D49" s="61"/>
      <c r="E49" s="61"/>
      <c r="F49" s="61"/>
      <c r="G49" s="61"/>
      <c r="H49" s="61"/>
      <c r="I49" s="61"/>
      <c r="J49" s="62"/>
      <c r="K49" s="1"/>
    </row>
    <row r="50" spans="1:11" ht="93" customHeight="1" thickBot="1" x14ac:dyDescent="0.3">
      <c r="A50" s="40" t="s">
        <v>33</v>
      </c>
      <c r="B50" s="76" t="s">
        <v>85</v>
      </c>
      <c r="C50" s="76"/>
      <c r="D50" s="76"/>
      <c r="E50" s="76"/>
      <c r="F50" s="76"/>
      <c r="G50" s="76"/>
      <c r="H50" s="76"/>
      <c r="I50" s="76"/>
      <c r="J50" s="77"/>
    </row>
    <row r="51" spans="1:11" ht="27.75" customHeight="1" x14ac:dyDescent="0.25">
      <c r="A51" s="32"/>
      <c r="B51" s="33"/>
      <c r="C51" s="33"/>
      <c r="D51" s="33"/>
      <c r="E51" s="33"/>
      <c r="F51" s="33"/>
      <c r="G51" s="33"/>
      <c r="H51" s="33"/>
      <c r="I51" s="33"/>
      <c r="J51" s="33"/>
    </row>
    <row r="52" spans="1:11" ht="30.75" customHeight="1" x14ac:dyDescent="0.25">
      <c r="A52" s="67" t="s">
        <v>34</v>
      </c>
      <c r="B52" s="68"/>
      <c r="C52" s="68"/>
      <c r="D52" s="68"/>
      <c r="E52" s="68"/>
      <c r="F52" s="68"/>
      <c r="G52" s="68"/>
      <c r="H52" s="68"/>
      <c r="I52" s="68"/>
      <c r="J52" s="69"/>
    </row>
    <row r="53" spans="1:11" ht="15.75" x14ac:dyDescent="0.25">
      <c r="A53" s="70" t="s">
        <v>35</v>
      </c>
      <c r="B53" s="71"/>
      <c r="C53" s="71"/>
      <c r="D53" s="71"/>
      <c r="E53" s="71"/>
      <c r="F53" s="71"/>
      <c r="G53" s="71"/>
      <c r="H53" s="71"/>
      <c r="I53" s="71"/>
      <c r="J53" s="72"/>
    </row>
    <row r="54" spans="1:11" ht="46.9" customHeight="1" x14ac:dyDescent="0.25">
      <c r="A54" s="73" t="s">
        <v>86</v>
      </c>
      <c r="B54" s="74"/>
      <c r="C54" s="74"/>
      <c r="D54" s="74"/>
      <c r="E54" s="74"/>
      <c r="F54" s="74"/>
      <c r="G54" s="74"/>
      <c r="H54" s="74"/>
      <c r="I54" s="74"/>
      <c r="J54" s="75"/>
    </row>
    <row r="55" spans="1:11" ht="36" customHeight="1" x14ac:dyDescent="0.25">
      <c r="A55" s="78" t="s">
        <v>76</v>
      </c>
      <c r="B55" s="78"/>
      <c r="C55" s="78"/>
      <c r="D55" s="78"/>
      <c r="E55" s="78"/>
      <c r="F55" s="78"/>
      <c r="G55" s="78"/>
      <c r="H55" s="78"/>
      <c r="I55" s="78"/>
      <c r="J55" s="78"/>
    </row>
  </sheetData>
  <mergeCells count="60">
    <mergeCell ref="B38:J38"/>
    <mergeCell ref="C15:J15"/>
    <mergeCell ref="C16:J16"/>
    <mergeCell ref="A17:J17"/>
    <mergeCell ref="B18:J18"/>
    <mergeCell ref="B19:J19"/>
    <mergeCell ref="B20:J20"/>
    <mergeCell ref="A22:J22"/>
    <mergeCell ref="A23:J23"/>
    <mergeCell ref="A24:B24"/>
    <mergeCell ref="I24:J24"/>
    <mergeCell ref="C24:E24"/>
    <mergeCell ref="F24:H24"/>
    <mergeCell ref="A5:J5"/>
    <mergeCell ref="A6:J6"/>
    <mergeCell ref="A7:J7"/>
    <mergeCell ref="B1:J1"/>
    <mergeCell ref="B2:C2"/>
    <mergeCell ref="D2:H2"/>
    <mergeCell ref="B3:C3"/>
    <mergeCell ref="D3:H3"/>
    <mergeCell ref="A4:J4"/>
    <mergeCell ref="B8:J8"/>
    <mergeCell ref="B11:J11"/>
    <mergeCell ref="B12:J12"/>
    <mergeCell ref="A13:J13"/>
    <mergeCell ref="C14:J14"/>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9:J9"/>
    <mergeCell ref="B10:J10"/>
    <mergeCell ref="B21:J21"/>
    <mergeCell ref="A33:J33"/>
    <mergeCell ref="A34:J34"/>
    <mergeCell ref="A53:J53"/>
    <mergeCell ref="A54:J54"/>
    <mergeCell ref="B49:J49"/>
    <mergeCell ref="B50:J50"/>
    <mergeCell ref="A55:J55"/>
    <mergeCell ref="B43:J43"/>
    <mergeCell ref="B44:J44"/>
    <mergeCell ref="B45:J45"/>
    <mergeCell ref="B46:J46"/>
    <mergeCell ref="A52:J52"/>
    <mergeCell ref="B47:J47"/>
    <mergeCell ref="B48:J48"/>
  </mergeCells>
  <phoneticPr fontId="22" type="noConversion"/>
  <dataValidations xWindow="680" yWindow="669" count="16">
    <dataValidation allowBlank="1" showInputMessage="1" showErrorMessage="1" prompt="Monto presupuestado para el producto" sqref="D28 F28 D29:F30 D32:F32" xr:uid="{00000000-0002-0000-0000-000000000000}"/>
    <dataValidation allowBlank="1" showInputMessage="1" showErrorMessage="1" prompt="Meta anual del indicador" sqref="E28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4:J54" xr:uid="{00000000-0002-0000-0000-000004000000}"/>
    <dataValidation allowBlank="1" showInputMessage="1" showErrorMessage="1" prompt="De existir desvío, explicar razones." sqref="B38:J38 B42:J42 M42:U42 B46:J46 B50:J51" xr:uid="{00000000-0002-0000-0000-000005000000}"/>
    <dataValidation allowBlank="1" showInputMessage="1" showErrorMessage="1" prompt="1. Describir lo plasmado en el presupuesto_x000a_2. Describir lo alcanzado en términos financieros y de producción " sqref="B41:J41 B45:J45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39:J39 B35:J35 B43:J43 B47:J47"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H32" xr:uid="{00000000-0002-0000-0000-00000C000000}"/>
    <dataValidation allowBlank="1" showInputMessage="1" showErrorMessage="1" prompt="Meta alcanzada en el trimestre" sqref="G28:G30 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3622047244094491" right="0.23622047244094491" top="0.74803149606299213" bottom="0.74803149606299213" header="0.31496062992125984" footer="0.31496062992125984"/>
  <pageSetup scale="53" orientation="portrait" r:id="rId1"/>
  <rowBreaks count="2" manualBreakCount="2">
    <brk id="34" max="9" man="1"/>
    <brk id="42"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Orlando  Lajara Aquino</cp:lastModifiedBy>
  <cp:lastPrinted>2022-04-19T15:51:20Z</cp:lastPrinted>
  <dcterms:created xsi:type="dcterms:W3CDTF">2021-03-22T15:50:10Z</dcterms:created>
  <dcterms:modified xsi:type="dcterms:W3CDTF">2022-08-10T17:00:02Z</dcterms:modified>
</cp:coreProperties>
</file>