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camacho\Desktop\otro\"/>
    </mc:Choice>
  </mc:AlternateContent>
  <bookViews>
    <workbookView xWindow="28680" yWindow="-120" windowWidth="29040" windowHeight="15840"/>
  </bookViews>
  <sheets>
    <sheet name="T4" sheetId="1" r:id="rId1"/>
  </sheets>
  <externalReferences>
    <externalReference r:id="rId2"/>
  </externalReferences>
  <definedNames>
    <definedName name="_xlnm.Print_Area" localSheetId="0">'T4'!$A$1:$J$55</definedName>
    <definedName name="_xlnm.Print_Titles" localSheetId="0">'T4'!$1:$4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0" i="1" l="1"/>
  <c r="I30" i="1"/>
  <c r="I31" i="1"/>
  <c r="I32" i="1"/>
  <c r="J31" i="1"/>
  <c r="J32" i="1"/>
  <c r="J29" i="1"/>
  <c r="I29" i="1"/>
  <c r="C16" i="1"/>
  <c r="C15" i="1"/>
  <c r="C14" i="1"/>
  <c r="I25" i="1"/>
</calcChain>
</file>

<file path=xl/comments1.xml><?xml version="1.0" encoding="utf-8"?>
<comments xmlns="http://schemas.openxmlformats.org/spreadsheetml/2006/main">
  <authors>
    <author>tc={33CD1AFE-EB23-4BE2-924F-E530EF6FB55E}</author>
    <author>tc={7F5F7DBA-BBD3-452C-B646-97B27A8B61B4}</author>
    <author>tc={DA10463C-8E1C-4596-9646-EF552593BCCD}</author>
    <author>tc={A8035066-9C28-44E4-B8DE-E96E91BF91FB}</author>
    <author>tc={3EFB65B6-A939-48BD-830C-E0052ACF8C0B}</author>
    <author>tc={75566CA3-A01D-4853-A8C2-375701795DB5}</author>
    <author>tc={073E96EC-A11C-4120-8364-F9C05EB7CC52}</author>
    <author>tc={9B9B3FA9-EA41-47C2-B72A-56F4AC8CA394}</author>
  </authors>
  <commentList>
    <comment ref="C29"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280 en sigef</t>
        </r>
      </text>
    </comment>
    <comment ref="D29"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50,410,829.25 en sigef</t>
        </r>
      </text>
    </comment>
    <comment ref="C30"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9400 en sigef</t>
        </r>
      </text>
    </comment>
    <comment ref="D30"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167,606,075.61 en sigef</t>
        </r>
      </text>
    </comment>
    <comment ref="C31"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Igual que en el sigef</t>
        </r>
      </text>
    </comment>
    <comment ref="D31"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62,190,152.03</t>
        </r>
      </text>
    </comment>
    <comment ref="C32"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444 en sigef</t>
        </r>
      </text>
    </comment>
    <comment ref="D32"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23,284,747.47 en sigef</t>
        </r>
      </text>
    </comment>
  </commentList>
</comments>
</file>

<file path=xl/sharedStrings.xml><?xml version="1.0" encoding="utf-8"?>
<sst xmlns="http://schemas.openxmlformats.org/spreadsheetml/2006/main" count="99" uniqueCount="87">
  <si>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</si>
  <si>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</si>
  <si>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</si>
  <si>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</si>
  <si>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</si>
  <si>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</si>
  <si>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</si>
  <si>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</si>
  <si>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</si>
  <si>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</si>
  <si>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</si>
  <si>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</si>
  <si>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</si>
  <si>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</si>
  <si>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</si>
  <si>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</si>
  <si>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</si>
  <si>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</si>
  <si>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</si>
  <si>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</si>
  <si>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</si>
  <si>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</si>
  <si>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</si>
  <si>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</si>
  <si>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</si>
  <si>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</si>
  <si>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</si>
  <si>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</si>
  <si>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</si>
  <si>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</si>
  <si>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</si>
  <si>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</si>
  <si>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</si>
  <si>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</si>
  <si>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</si>
  <si>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</si>
  <si>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</si>
  <si>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</si>
  <si>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</si>
  <si>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</si>
  <si>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</si>
  <si>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</si>
  <si>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</si>
  <si>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</si>
  <si>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</si>
  <si>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</si>
  <si>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</si>
  <si>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</si>
  <si>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</si>
  <si>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Ser una institución de referencia por su alta calidad y excelencia en la administración del Sistema Nacional de Compras y Contrataciones Públicas, apoyando el desarrollo y la producción nacional, y promoviendo latransparenciaylaequidad.</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</si>
  <si>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</si>
  <si>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</si>
  <si>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</si>
  <si>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</si>
  <si>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</si>
  <si>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1.1.1</t>
  </si>
  <si>
    <t>Proveedores del Estado, entidades contratantes, MIPYME, mujeres y sectores productivos nacionales, veedores, ciudadanía en general.</t>
  </si>
  <si>
    <t>Incrementar el porcentaje global de uso del Sistema Nacional de Compras y Contrataciones Públicas de 85% en 2020 a 95% en 2022.</t>
  </si>
  <si>
    <t>6752-S  Usuarios del Sistema Nacional de Compras y Contrataciones Públicas con regulación y dictámenes jurídicos.</t>
  </si>
  <si>
    <t>Sumatoria de las resoluciones normativas y de dictámenes jurídicos emitidos sobre solución jurídica de las reclamaciones.</t>
  </si>
  <si>
    <t>6754-S  Unidades de compra reciben capacitación en el uso del Portal Transaccional</t>
  </si>
  <si>
    <t>6753-S  Instituciones públicas con seguimiento en el desempeño y cumplimiento del Sistema Nacional de Compras y Contrataciones Públicas</t>
  </si>
  <si>
    <t>Sumatoria de los Informes de Monitoreos a los procesos de compras y contrataciones públicas</t>
  </si>
  <si>
    <t>6755-S MIPYMES certificadas incorporadas al registro de proveedores del Estado</t>
  </si>
  <si>
    <t>Sumatoria de las unidades de compras capacitadas en el uso del Portal Transaccional</t>
  </si>
  <si>
    <t>1 - Usuarios del Sistema Nacional de Compras y Contrataciones Públicas con regulación y dictámenes jurídicos</t>
  </si>
  <si>
    <t>Emitir las políticas, principios, normas, procedimientos y demás instrumentos normativos comunes para el adecuado funcionamiento del Sistema Nacional de Compras y Contrataciones Públicas, de acuerdo a lo establecido en el marco legal que la rige, y los dictamines sobre solución jurídica de las reclamaciones de procedimientos de contratación para dar respuesta a las solicitudes de reclamos e investigaciones de los actores del Sistema Nacional de Contrataciones Públicas.</t>
  </si>
  <si>
    <t>06-Instituciones públicas con seguimiento en el desempeño y cumplimiento del Sistema Nacional de Compras y Contrataciones Públicas</t>
  </si>
  <si>
    <t>Monitoreo y seguimiento de los procesos de compras gestionados en el Portal Transaccional en función de lo establecido en la Ley No. 340-06, sus modificaciones, reglamentos y demás normativas que rigen el SNCCP.</t>
  </si>
  <si>
    <t>Capacitar a las unidades de compras de los gobiernos locales y otras instituciones del Estado sobre los procesos de Compras y Contrataciones Públicas y el uso del Portal Transaccional.</t>
  </si>
  <si>
    <t>Registrar las MIPYME certificadas por el Ministerio de Industria, Comercio y MIPYME en el Registro de Proveedores del Estado (RPE).</t>
  </si>
  <si>
    <t>08-MIPyMEs certificadas incorporadas al registro de proveedores del Estado</t>
  </si>
  <si>
    <t xml:space="preserve"> 07-Unidades de compra reciben capacitación en el uso del Portal Transaccional</t>
  </si>
  <si>
    <r>
      <rPr>
        <b/>
        <sz val="10"/>
        <rFont val="Calibri"/>
        <family val="2"/>
      </rPr>
      <t>Nota:</t>
    </r>
    <r>
      <rPr>
        <sz val="10"/>
        <rFont val="Calibri"/>
        <family val="2"/>
      </rPr>
      <t xml:space="preserve"> </t>
    </r>
  </si>
  <si>
    <t>Seguir monitoreando los productos, pues la demanda de los mismos, en lo que va de año, ha roto de manera positiva todas las estimaciones, mismas que se contemplaron en base al movimiento histórico de la demanda de los productos. Estos cambios sufridos hay que seguir mirándolos de cerca para ajustar las siguientes proyecciones periódicas y adecuar las operaciones a la nueva realidad de demanda de servicios institucionales. Igualmente, considerar para futuras proyecciones los factores operativos que han surgido para lograr la ejecución, dentro del plazo, de los gastos financieros.</t>
  </si>
  <si>
    <t>I -Información Institucional</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</si>
  <si>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</si>
  <si>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t>Sumatoria del Número de MiPymes certificadas registradas en el Registro de Proveedores del Estado.</t>
  </si>
  <si>
    <r>
      <rPr>
        <b/>
        <i/>
        <sz val="11"/>
        <rFont val="Calibri"/>
        <family val="2"/>
        <scheme val="minor"/>
      </rPr>
      <t>1. Físicas:</t>
    </r>
    <r>
      <rPr>
        <i/>
        <sz val="11"/>
        <rFont val="Calibri"/>
        <family val="2"/>
        <scheme val="minor"/>
      </rPr>
      <t xml:space="preserve"> La desviación física de un 126% por encima de lo programado se debió al incremento de requerimientos recibidos de los usuarios del sistema de contrataciones públicas. Estos productos dependen de la demanda del servicio y aunque se hacen proyecciones, el número de casos que se presenten tendrán un nivel de incertidumbre, a la vez que la misma complejidad de los casos vistos puede ser muy diversa.
</t>
    </r>
    <r>
      <rPr>
        <b/>
        <i/>
        <sz val="11"/>
        <rFont val="Calibri"/>
        <family val="2"/>
        <scheme val="minor"/>
      </rPr>
      <t>2. Financieras:</t>
    </r>
    <r>
      <rPr>
        <i/>
        <sz val="11"/>
        <rFont val="Calibri"/>
        <family val="2"/>
        <scheme val="minor"/>
      </rPr>
      <t xml:space="preserve">  La ejecución financiera no presenta desvíos significativos respecto de su programación.</t>
    </r>
  </si>
  <si>
    <r>
      <rPr>
        <b/>
        <i/>
        <sz val="11"/>
        <rFont val="Calibri"/>
        <family val="2"/>
        <scheme val="minor"/>
      </rPr>
      <t xml:space="preserve">1. Físicos: </t>
    </r>
    <r>
      <rPr>
        <i/>
        <sz val="11"/>
        <rFont val="Calibri"/>
        <family val="2"/>
        <scheme val="minor"/>
      </rPr>
      <t xml:space="preserve">Se esperaban, de manera estimada, unas 68 tanto resoluciones normativas, como dictámenes jurídicos emitidos sobre solución jurídica de las reclamaciones (emitidos estos últimos por el Dpto. de Reclamos, Impugnaciones y Controversias), de los cuales se lograron 154 en el cuarto trimestre, lo que representa 226% de ejecución. 
</t>
    </r>
    <r>
      <rPr>
        <b/>
        <i/>
        <sz val="11"/>
        <rFont val="Calibri"/>
        <family val="2"/>
        <scheme val="minor"/>
      </rPr>
      <t xml:space="preserve">2. Financieros: </t>
    </r>
    <r>
      <rPr>
        <i/>
        <sz val="11"/>
        <rFont val="Calibri"/>
        <family val="2"/>
        <scheme val="minor"/>
      </rPr>
      <t>Se programó una ejecución financiera en el cuarto trimestre de RD$19,085,064.25, ejecutándose RD$18,882,708.38. La cual representa una ejecución financiera del 98.94% respecto de lo programado para el cuarto trimestre del 2022.</t>
    </r>
  </si>
  <si>
    <r>
      <rPr>
        <b/>
        <i/>
        <sz val="11"/>
        <rFont val="Calibri"/>
        <family val="2"/>
        <scheme val="minor"/>
      </rPr>
      <t>1. Físicos:</t>
    </r>
    <r>
      <rPr>
        <i/>
        <sz val="11"/>
        <rFont val="Calibri"/>
        <family val="2"/>
        <scheme val="minor"/>
      </rPr>
      <t xml:space="preserve"> La desviación física de un 15% por debajo de lo programado se debió a una disminución en la demanda del servicio por el aumento de las capacidades técnicas de la unidades de compras de las instituciones del estado.
</t>
    </r>
    <r>
      <rPr>
        <b/>
        <i/>
        <sz val="11"/>
        <rFont val="Calibri"/>
        <family val="2"/>
        <scheme val="minor"/>
      </rPr>
      <t>2. Financieros:</t>
    </r>
    <r>
      <rPr>
        <i/>
        <sz val="11"/>
        <rFont val="Calibri"/>
        <family val="2"/>
        <scheme val="minor"/>
      </rPr>
      <t xml:space="preserve"> La desviación financiera de 48% por encima de lo programado se debió a que en el T4 se realizaron pagos correspondientes a procesos del T3.</t>
    </r>
  </si>
  <si>
    <r>
      <rPr>
        <b/>
        <i/>
        <sz val="11"/>
        <rFont val="Calibri"/>
        <family val="2"/>
        <scheme val="minor"/>
      </rPr>
      <t xml:space="preserve">1. Físicos: </t>
    </r>
    <r>
      <rPr>
        <i/>
        <sz val="11"/>
        <rFont val="Calibri"/>
        <family val="2"/>
        <scheme val="minor"/>
      </rPr>
      <t xml:space="preserve">En la programación física estimamos para el cuarto trimestre la realización de aproximadamente 2,200 informes de monitoreo, así como seguimientos a procesos de compras y contrataciones públicas realizados, de los cuales se lograron ejecutar 1,869, lo que representa una ejecución del 84.95%.          
</t>
    </r>
    <r>
      <rPr>
        <b/>
        <i/>
        <sz val="11"/>
        <rFont val="Calibri"/>
        <family val="2"/>
        <scheme val="minor"/>
      </rPr>
      <t>2. Financieros:</t>
    </r>
    <r>
      <rPr>
        <i/>
        <sz val="11"/>
        <rFont val="Calibri"/>
        <family val="2"/>
        <scheme val="minor"/>
      </rPr>
      <t xml:space="preserve"> Se esperaba una ejecución financiera máxima en el cuarto trimestre de RD$39,555,666.61, ejecutándose RD$58,492,076.8. Esto representa una ejecución financiera del 147.87% respecto de lo programado para dicho periodo.</t>
    </r>
  </si>
  <si>
    <r>
      <rPr>
        <b/>
        <i/>
        <sz val="11"/>
        <rFont val="Calibri"/>
        <family val="2"/>
        <scheme val="minor"/>
      </rPr>
      <t>1. Física:</t>
    </r>
    <r>
      <rPr>
        <i/>
        <sz val="11"/>
        <rFont val="Calibri"/>
        <family val="2"/>
        <scheme val="minor"/>
      </rPr>
      <t xml:space="preserve"> La desviación física de un 33.33% por debajo de lo programado se debió a que algunos de los GL convocados y que participaron en el taller, reprobaron el examen y por consiguiente no se toman en cuenta en este indicador, los mismos estarán retomando la capacitación en una próxima convocatoria acorde a disponibilidad.
</t>
    </r>
    <r>
      <rPr>
        <b/>
        <i/>
        <sz val="11"/>
        <rFont val="Calibri"/>
        <family val="2"/>
        <scheme val="minor"/>
      </rPr>
      <t>2. Financiera:</t>
    </r>
    <r>
      <rPr>
        <i/>
        <sz val="11"/>
        <rFont val="Calibri"/>
        <family val="2"/>
        <scheme val="minor"/>
      </rPr>
      <t xml:space="preserve">  La ejecución financiera no presenta desvíos significativos respecto de su programación.</t>
    </r>
  </si>
  <si>
    <r>
      <rPr>
        <b/>
        <i/>
        <sz val="11"/>
        <rFont val="Calibri"/>
        <family val="2"/>
        <scheme val="minor"/>
      </rPr>
      <t>1. Físicas:</t>
    </r>
    <r>
      <rPr>
        <i/>
        <sz val="11"/>
        <rFont val="Calibri"/>
        <family val="2"/>
        <scheme val="minor"/>
      </rPr>
      <t xml:space="preserve"> La desviación física de un 23.67% por debajo de lo programado se debió a que en el T3 del 2022 se registraron menos empresas como proveedoras del Estado con respecto a los resultados de los dos primeros trimestres, lo cual incide proporcionalmente en el registro de nuevas empresas MiPymes, así mismo también por la carencia de procesos de gran cuantía dirigidos exclusivamente a MiPymes, lanzados por la instituciones del estado.
</t>
    </r>
    <r>
      <rPr>
        <b/>
        <i/>
        <sz val="11"/>
        <rFont val="Calibri"/>
        <family val="2"/>
        <scheme val="minor"/>
      </rPr>
      <t>2. Financieras</t>
    </r>
    <r>
      <rPr>
        <i/>
        <sz val="11"/>
        <rFont val="Calibri"/>
        <family val="2"/>
        <scheme val="minor"/>
      </rPr>
      <t>:  La desviación financiera de 129% por encima de lo programado estuvo influida por la ejecución de fondos externos del PROGEF que teníamos disponibles y fueron ejecutados en dicho período.</t>
    </r>
  </si>
  <si>
    <r>
      <rPr>
        <b/>
        <i/>
        <sz val="11"/>
        <rFont val="Calibri"/>
        <family val="2"/>
        <scheme val="minor"/>
      </rPr>
      <t>1. Físicos</t>
    </r>
    <r>
      <rPr>
        <i/>
        <sz val="11"/>
        <rFont val="Calibri"/>
        <family val="2"/>
        <scheme val="minor"/>
      </rPr>
      <t xml:space="preserve">: En la programación física estimamos para el cuarto trimestre del 2022 unas 169 MiPymes certificadas registradas como proveedoras del Estado. En dicho periodo se alcanzó el registro de 129 MiPymes registradas como proveedoras del Estado, lo que implica una ejecución de 76.33%.
</t>
    </r>
    <r>
      <rPr>
        <b/>
        <i/>
        <sz val="11"/>
        <rFont val="Calibri"/>
        <family val="2"/>
        <scheme val="minor"/>
      </rPr>
      <t>2. Financieros:</t>
    </r>
    <r>
      <rPr>
        <i/>
        <sz val="11"/>
        <rFont val="Calibri"/>
        <family val="2"/>
        <scheme val="minor"/>
      </rPr>
      <t xml:space="preserve"> Se programó una ejecución financiera máxima en el cuarto trimestre de RD$6,150,715.47, ejecutándose RD$14,063,363.03, dicha ejecución representa el 228.65% respecto de lo programado en el periodo indicado.</t>
    </r>
  </si>
  <si>
    <t>1. Físicos: Sobre la producción física de este producto, se programó que para el cuarto trimestre se estarían capacitando 15 unidades de compra de Gobiernos Locales sobre el uso del Portal Transaccional del SNCCP, de manera que estas puedan ser incorporadas al indicado sistema electrónico y, en lo adelante, puedan usarlo como herramienta para gestionar sus compras. 
Respecto a lo indicado anteriormente, se logró que 10 unidades de compra de Gobiernos Locales fueran capacitadas por vez primera, durante el cuarto trimestre del 2022, para posteriormente poder incorporar el uso del Portal Transaccional para la gestión sus adquisiciones, esto indica un logro del 66.67%. 
2. Financieros: Para este producto, durante el cuarto trimestre, se programaron gastos ascendentes a RD$18,115,850.03, ejecutándose finalmente RD$18,866,808.38. Lo cual representa una ejecución financiera del 104.15%.</t>
  </si>
  <si>
    <t>Informe de Evaluación Trimestral de las Metas Físicas-Financieras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</si>
</sst>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dd/mm/yyyy;@"/>
    <numFmt numFmtId="165" formatCode="[$-10409]#,##0.00;\-#,##0.00"/>
    <numFmt numFmtId="166"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24" fillId="9" borderId="0" xfId="0" applyFont="1" applyFill="1" applyAlignment="1" applyProtection="1">
      <alignment vertical="center" wrapText="1"/>
      <protection locked="0"/>
    </xf>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43" xfId="0" applyFont="1" applyBorder="1" applyAlignment="1">
      <alignment vertical="center" wrapText="1"/>
    </xf>
    <xf numFmtId="0" fontId="9" fillId="0" borderId="48" xfId="0" applyFont="1" applyBorder="1" applyAlignment="1">
      <alignment vertical="center" wrapText="1"/>
    </xf>
    <xf numFmtId="165" fontId="16" fillId="0" borderId="26" xfId="0" applyNumberFormat="1" applyFont="1" applyBorder="1" applyAlignment="1" applyProtection="1">
      <alignment horizontal="center" vertical="center" wrapText="1" readingOrder="1"/>
      <protection locked="0"/>
    </xf>
    <xf numFmtId="0" fontId="16" fillId="0" borderId="47"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59"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9" fillId="0" borderId="48" xfId="0" applyFont="1" applyBorder="1" applyAlignment="1" applyProtection="1">
      <alignment vertical="center" wrapText="1"/>
      <protection locked="0"/>
    </xf>
    <xf numFmtId="1" fontId="16" fillId="0" borderId="26" xfId="0" applyNumberFormat="1" applyFont="1" applyBorder="1" applyAlignment="1" applyProtection="1">
      <alignment horizontal="center" vertical="center" wrapText="1" readingOrder="1"/>
      <protection locked="0"/>
    </xf>
    <xf numFmtId="165" fontId="16" fillId="0" borderId="24" xfId="0" applyNumberFormat="1" applyFont="1" applyBorder="1" applyAlignment="1" applyProtection="1">
      <alignment horizontal="center" vertical="center" wrapText="1" readingOrder="1"/>
      <protection locked="0"/>
    </xf>
    <xf numFmtId="0" fontId="16" fillId="0" borderId="63"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4" xfId="0" applyFont="1" applyBorder="1" applyAlignment="1" applyProtection="1">
      <alignment vertical="center" wrapText="1"/>
      <protection locked="0"/>
    </xf>
    <xf numFmtId="0" fontId="16" fillId="0" borderId="65" xfId="0" applyFont="1" applyBorder="1" applyAlignment="1" applyProtection="1">
      <alignment vertical="center" wrapText="1"/>
      <protection locked="0"/>
    </xf>
    <xf numFmtId="1" fontId="16" fillId="0" borderId="65" xfId="0" applyNumberFormat="1" applyFont="1" applyBorder="1" applyAlignment="1" applyProtection="1">
      <alignment horizontal="center" vertical="center" wrapText="1" readingOrder="1"/>
      <protection locked="0"/>
    </xf>
    <xf numFmtId="165" fontId="16" fillId="0" borderId="65" xfId="0" applyNumberFormat="1" applyFont="1" applyBorder="1" applyAlignment="1" applyProtection="1">
      <alignment horizontal="center" vertical="center" wrapText="1" readingOrder="1"/>
      <protection locked="0"/>
    </xf>
    <xf numFmtId="1" fontId="16" fillId="10" borderId="65" xfId="0" applyNumberFormat="1" applyFont="1" applyFill="1" applyBorder="1" applyAlignment="1" applyProtection="1">
      <alignment horizontal="center" vertical="center" wrapText="1" readingOrder="1"/>
      <protection locked="0"/>
    </xf>
    <xf numFmtId="165" fontId="16" fillId="10" borderId="65" xfId="0" applyNumberFormat="1" applyFont="1" applyFill="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1" fontId="16" fillId="10" borderId="24"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0" fontId="9" fillId="9" borderId="59" xfId="0" applyFont="1" applyFill="1" applyBorder="1" applyAlignment="1" applyProtection="1">
      <alignment vertical="center" wrapText="1"/>
      <protection locked="0"/>
    </xf>
    <xf numFmtId="0" fontId="9" fillId="9" borderId="43" xfId="0" applyFont="1" applyFill="1" applyBorder="1" applyAlignment="1" applyProtection="1">
      <alignment vertical="center" wrapText="1"/>
      <protection locked="0"/>
    </xf>
    <xf numFmtId="0" fontId="9" fillId="9" borderId="61" xfId="0" applyFont="1" applyFill="1" applyBorder="1" applyAlignment="1" applyProtection="1">
      <alignment vertical="center" wrapText="1"/>
      <protection locked="0"/>
    </xf>
    <xf numFmtId="0" fontId="9" fillId="9" borderId="48"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9" xfId="0" applyFont="1" applyBorder="1" applyAlignment="1">
      <alignment vertical="center" wrapText="1"/>
    </xf>
    <xf numFmtId="0" fontId="2" fillId="0" borderId="39" xfId="0" applyFont="1" applyBorder="1" applyAlignment="1">
      <alignment wrapText="1"/>
    </xf>
    <xf numFmtId="0" fontId="11" fillId="0" borderId="0" xfId="0" applyFont="1" applyAlignment="1" applyProtection="1">
      <alignment wrapText="1"/>
      <protection locked="0"/>
    </xf>
    <xf numFmtId="0" fontId="0" fillId="0" borderId="39" xfId="0" applyBorder="1" applyAlignment="1">
      <alignment wrapText="1"/>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25" fillId="9" borderId="24" xfId="0" applyFont="1" applyFill="1" applyBorder="1" applyAlignment="1" applyProtection="1">
      <alignment horizontal="justify" vertical="center" wrapText="1"/>
      <protection locked="0"/>
    </xf>
    <xf numFmtId="0" fontId="25" fillId="9" borderId="44" xfId="0" applyFont="1" applyFill="1" applyBorder="1" applyAlignment="1" applyProtection="1">
      <alignment horizontal="justify" vertical="center" wrapText="1"/>
      <protection locked="0"/>
    </xf>
    <xf numFmtId="0" fontId="25" fillId="9" borderId="49" xfId="0" applyFont="1" applyFill="1" applyBorder="1" applyAlignment="1" applyProtection="1">
      <alignment horizontal="justify" vertical="center" wrapText="1"/>
      <protection locked="0"/>
    </xf>
    <xf numFmtId="0" fontId="25" fillId="9" borderId="50" xfId="0" applyFont="1" applyFill="1" applyBorder="1" applyAlignment="1" applyProtection="1">
      <alignment horizontal="justify" vertical="center" wrapText="1"/>
      <protection locked="0"/>
    </xf>
    <xf numFmtId="0" fontId="7" fillId="4" borderId="17"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9" borderId="24" xfId="0" applyFont="1" applyFill="1" applyBorder="1" applyAlignment="1" applyProtection="1">
      <alignment horizontal="left" vertical="center" wrapText="1"/>
      <protection locked="0"/>
    </xf>
    <xf numFmtId="0" fontId="25" fillId="9" borderId="44" xfId="0" applyFont="1" applyFill="1" applyBorder="1" applyAlignment="1" applyProtection="1">
      <alignment horizontal="left" vertical="center" wrapText="1"/>
      <protection locked="0"/>
    </xf>
    <xf numFmtId="0" fontId="25" fillId="9" borderId="49" xfId="0" applyFont="1" applyFill="1" applyBorder="1" applyAlignment="1" applyProtection="1">
      <alignment horizontal="left" vertical="center" wrapText="1"/>
      <protection locked="0"/>
    </xf>
    <xf numFmtId="0" fontId="25" fillId="9" borderId="5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25" fillId="9" borderId="31" xfId="0" applyFont="1" applyFill="1" applyBorder="1" applyAlignment="1" applyProtection="1">
      <alignment horizontal="justify" vertical="center" wrapText="1"/>
      <protection locked="0"/>
    </xf>
    <xf numFmtId="0" fontId="25" fillId="9" borderId="62" xfId="0" applyFont="1" applyFill="1" applyBorder="1" applyAlignment="1" applyProtection="1">
      <alignment horizontal="justify" vertical="center" wrapText="1"/>
      <protection locked="0"/>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8" fillId="5" borderId="39" xfId="0" applyFont="1" applyFill="1" applyBorder="1" applyAlignment="1">
      <alignment horizontal="left" vertical="center" wrapText="1"/>
    </xf>
    <xf numFmtId="0" fontId="8" fillId="5" borderId="40" xfId="0" applyFont="1" applyFill="1" applyBorder="1" applyAlignment="1">
      <alignment horizontal="left" vertical="center" wrapText="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23" fillId="0" borderId="34"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1" fillId="9" borderId="33" xfId="0" applyFont="1" applyFill="1" applyBorder="1" applyAlignment="1" applyProtection="1">
      <alignment horizontal="left" vertical="center" wrapText="1"/>
      <protection locked="0"/>
    </xf>
    <xf numFmtId="0" fontId="21" fillId="9" borderId="56" xfId="0" applyFont="1" applyFill="1" applyBorder="1" applyAlignment="1" applyProtection="1">
      <alignment horizontal="left"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7" fillId="4" borderId="39" xfId="0" applyFont="1" applyFill="1" applyBorder="1" applyAlignment="1">
      <alignment horizontal="left" vertical="center" wrapText="1"/>
    </xf>
    <xf numFmtId="0" fontId="7" fillId="4" borderId="40" xfId="0" applyFont="1" applyFill="1" applyBorder="1" applyAlignment="1">
      <alignment horizontal="left" vertical="center" wrapText="1"/>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25" fillId="9" borderId="35" xfId="0" applyFont="1" applyFill="1" applyBorder="1" applyAlignment="1" applyProtection="1">
      <alignment horizontal="justify" vertical="center" wrapText="1"/>
      <protection locked="0"/>
    </xf>
    <xf numFmtId="0" fontId="25" fillId="9" borderId="58" xfId="0" applyFont="1" applyFill="1" applyBorder="1" applyAlignment="1" applyProtection="1">
      <alignment horizontal="justify" vertical="center" wrapText="1"/>
      <protection locked="0"/>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gcpgovdo-my.sharepoint.com/personal/ntejada_dgcp_gob_do/Documents/Documents/Planificaci&#243;n/Validacion%20dato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cion datos"/>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Nicole Elime Tejada" id="{29E90EE2-E3E2-4A14-86B4-2D86D2634015}" userId="S::ntejada@dgcp.gob.do::1becb7ef-754a-433d-b50d-7921f3f806be" providerId="AD"/>
</personList>
</file>

<file path=xl/tables/table1.xml><?xml version="1.0" encoding="utf-8"?>
<table xmlns="http://schemas.openxmlformats.org/spreadsheetml/2006/main" id="1" name="Tabla1" displayName="Tabla1" ref="A28:J32"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Tabla1[[#This Row],[Física 
(E)]]/Tabla1[[#This Row],[Física
(C)]]</calculatedColumnFormula>
    </tableColumn>
    <tableColumn id="8"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9" dT="2023-01-12T17:18:07.79" personId="{29E90EE2-E3E2-4A14-86B4-2D86D2634015}" id="{33CD1AFE-EB23-4BE2-924F-E530EF6FB55E}">
    <text>280 en sigef</text>
  </threadedComment>
  <threadedComment ref="D29" dT="2023-01-12T17:19:03.58" personId="{29E90EE2-E3E2-4A14-86B4-2D86D2634015}" id="{7F5F7DBA-BBD3-452C-B646-97B27A8B61B4}">
    <text>50,410,829.25 en sigef</text>
  </threadedComment>
  <threadedComment ref="C30" dT="2023-01-12T17:19:50.87" personId="{29E90EE2-E3E2-4A14-86B4-2D86D2634015}" id="{DA10463C-8E1C-4596-9646-EF552593BCCD}">
    <text>9400 en sigef</text>
  </threadedComment>
  <threadedComment ref="D30" dT="2023-01-12T17:20:16.10" personId="{29E90EE2-E3E2-4A14-86B4-2D86D2634015}" id="{A8035066-9C28-44E4-B8DE-E96E91BF91FB}">
    <text>167,606,075.61 en sigef</text>
  </threadedComment>
  <threadedComment ref="C31" dT="2023-01-12T17:22:13.59" personId="{29E90EE2-E3E2-4A14-86B4-2D86D2634015}" id="{3EFB65B6-A939-48BD-830C-E0052ACF8C0B}">
    <text>Igual que en el sigef</text>
  </threadedComment>
  <threadedComment ref="D31" dT="2023-01-12T17:22:30.87" personId="{29E90EE2-E3E2-4A14-86B4-2D86D2634015}" id="{75566CA3-A01D-4853-A8C2-375701795DB5}">
    <text>62,190,152.03</text>
  </threadedComment>
  <threadedComment ref="C32" dT="2023-01-12T17:24:21.82" personId="{29E90EE2-E3E2-4A14-86B4-2D86D2634015}" id="{073E96EC-A11C-4120-8364-F9C05EB7CC52}">
    <text>444 en sigef</text>
  </threadedComment>
  <threadedComment ref="D32" dT="2023-01-12T17:24:42.09" personId="{29E90EE2-E3E2-4A14-86B4-2D86D2634015}" id="{9B9B3FA9-EA41-47C2-B72A-56F4AC8CA394}">
    <text>23,284,747.47 en sigef</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5"/>
  <sheetViews>
    <sheetView tabSelected="1" zoomScale="95" zoomScaleNormal="95" zoomScaleSheetLayoutView="96" workbookViewId="0">
      <selection activeCell="B1" sqref="B1:J1"/>
    </sheetView>
  </sheetViews>
  <sheetFormatPr baseColWidth="10" defaultColWidth="10.88671875" defaultRowHeight="14.4" x14ac:dyDescent="0.3"/>
  <cols>
    <col min="1" max="1" width="23" style="53" customWidth="1"/>
    <col min="2" max="9" width="15.77734375" style="53" customWidth="1"/>
    <col min="10" max="10" width="17.77734375" style="53" customWidth="1"/>
    <col min="11" max="16384" width="10.88671875" style="50"/>
  </cols>
  <sheetData>
    <row r="1" spans="1:10" ht="21.6" thickBot="1" x14ac:dyDescent="0.35">
      <c r="A1" s="6"/>
      <c r="B1" s="113" t="s">
        <v>86</v>
      </c>
      <c r="C1" s="114"/>
      <c r="D1" s="114"/>
      <c r="E1" s="114"/>
      <c r="F1" s="114"/>
      <c r="G1" s="114"/>
      <c r="H1" s="114"/>
      <c r="I1" s="114"/>
      <c r="J1" s="115"/>
    </row>
    <row r="2" spans="1:10" ht="21.6" thickBot="1" x14ac:dyDescent="0.35">
      <c r="A2" s="7"/>
      <c r="B2" s="116" t="s">
        <v>0</v>
      </c>
      <c r="C2" s="117"/>
      <c r="D2" s="116" t="s">
        <v>1</v>
      </c>
      <c r="E2" s="117"/>
      <c r="F2" s="117"/>
      <c r="G2" s="117"/>
      <c r="H2" s="118"/>
      <c r="I2" s="1" t="s">
        <v>2</v>
      </c>
      <c r="J2" s="2" t="s">
        <v>3</v>
      </c>
    </row>
    <row r="3" spans="1:10" ht="21.6" thickBot="1" x14ac:dyDescent="0.35">
      <c r="A3" s="8"/>
      <c r="B3" s="119" t="s">
        <v>4</v>
      </c>
      <c r="C3" s="120"/>
      <c r="D3" s="119"/>
      <c r="E3" s="120"/>
      <c r="F3" s="120"/>
      <c r="G3" s="120"/>
      <c r="H3" s="121"/>
      <c r="I3" s="10"/>
      <c r="J3" s="11"/>
    </row>
    <row r="4" spans="1:10" x14ac:dyDescent="0.3">
      <c r="A4" s="122"/>
      <c r="B4" s="123"/>
      <c r="C4" s="123"/>
      <c r="D4" s="124"/>
      <c r="E4" s="124"/>
      <c r="F4" s="124"/>
      <c r="G4" s="124"/>
      <c r="H4" s="124"/>
      <c r="I4" s="123"/>
      <c r="J4" s="125"/>
    </row>
    <row r="5" spans="1:10" ht="3" customHeight="1" thickBot="1" x14ac:dyDescent="0.35">
      <c r="A5" s="107"/>
      <c r="B5" s="108"/>
      <c r="C5" s="108"/>
      <c r="D5" s="108"/>
      <c r="E5" s="108"/>
      <c r="F5" s="108"/>
      <c r="G5" s="108"/>
      <c r="H5" s="108"/>
      <c r="I5" s="108"/>
      <c r="J5" s="109"/>
    </row>
    <row r="6" spans="1:10" ht="15.6" x14ac:dyDescent="0.3">
      <c r="A6" s="110" t="s">
        <v>75</v>
      </c>
      <c r="B6" s="111"/>
      <c r="C6" s="111"/>
      <c r="D6" s="111"/>
      <c r="E6" s="111"/>
      <c r="F6" s="111"/>
      <c r="G6" s="111"/>
      <c r="H6" s="111"/>
      <c r="I6" s="111"/>
      <c r="J6" s="112"/>
    </row>
    <row r="7" spans="1:10" ht="15.6" x14ac:dyDescent="0.3">
      <c r="A7" s="83" t="s">
        <v>5</v>
      </c>
      <c r="B7" s="67"/>
      <c r="C7" s="67"/>
      <c r="D7" s="67"/>
      <c r="E7" s="67"/>
      <c r="F7" s="67"/>
      <c r="G7" s="67"/>
      <c r="H7" s="67"/>
      <c r="I7" s="67"/>
      <c r="J7" s="84"/>
    </row>
    <row r="8" spans="1:10" x14ac:dyDescent="0.3">
      <c r="A8" s="51" t="s">
        <v>6</v>
      </c>
      <c r="B8" s="98" t="s">
        <v>51</v>
      </c>
      <c r="C8" s="99"/>
      <c r="D8" s="99"/>
      <c r="E8" s="99"/>
      <c r="F8" s="99"/>
      <c r="G8" s="99"/>
      <c r="H8" s="99"/>
      <c r="I8" s="99"/>
      <c r="J8" s="100"/>
    </row>
    <row r="9" spans="1:10" ht="15" customHeight="1" x14ac:dyDescent="0.3">
      <c r="A9" s="52" t="s">
        <v>35</v>
      </c>
      <c r="B9" s="98" t="s">
        <v>52</v>
      </c>
      <c r="C9" s="99"/>
      <c r="D9" s="99"/>
      <c r="E9" s="99"/>
      <c r="F9" s="99"/>
      <c r="G9" s="99"/>
      <c r="H9" s="99"/>
      <c r="I9" s="99"/>
      <c r="J9" s="100"/>
    </row>
    <row r="10" spans="1:10" x14ac:dyDescent="0.3">
      <c r="A10" s="52" t="s">
        <v>36</v>
      </c>
      <c r="B10" s="98" t="s">
        <v>53</v>
      </c>
      <c r="C10" s="99"/>
      <c r="D10" s="99"/>
      <c r="E10" s="99"/>
      <c r="F10" s="99"/>
      <c r="G10" s="99"/>
      <c r="H10" s="99"/>
      <c r="I10" s="99"/>
      <c r="J10" s="100"/>
    </row>
    <row r="11" spans="1:10" ht="50.1" customHeight="1" x14ac:dyDescent="0.3">
      <c r="A11" s="51" t="s">
        <v>7</v>
      </c>
      <c r="B11" s="101" t="s">
        <v>50</v>
      </c>
      <c r="C11" s="101"/>
      <c r="D11" s="101"/>
      <c r="E11" s="101"/>
      <c r="F11" s="101"/>
      <c r="G11" s="101"/>
      <c r="H11" s="101"/>
      <c r="I11" s="101"/>
      <c r="J11" s="102"/>
    </row>
    <row r="12" spans="1:10" ht="37.950000000000003" customHeight="1" x14ac:dyDescent="0.3">
      <c r="A12" s="51" t="s">
        <v>8</v>
      </c>
      <c r="B12" s="101" t="s">
        <v>49</v>
      </c>
      <c r="C12" s="101"/>
      <c r="D12" s="101"/>
      <c r="E12" s="101"/>
      <c r="F12" s="101"/>
      <c r="G12" s="101"/>
      <c r="H12" s="101"/>
      <c r="I12" s="101"/>
      <c r="J12" s="102"/>
    </row>
    <row r="13" spans="1:10" ht="15.6" x14ac:dyDescent="0.3">
      <c r="A13" s="103" t="s">
        <v>9</v>
      </c>
      <c r="B13" s="64"/>
      <c r="C13" s="64"/>
      <c r="D13" s="64"/>
      <c r="E13" s="64"/>
      <c r="F13" s="64"/>
      <c r="G13" s="64"/>
      <c r="H13" s="64"/>
      <c r="I13" s="64"/>
      <c r="J13" s="104"/>
    </row>
    <row r="14" spans="1:10" ht="27.75" customHeight="1" x14ac:dyDescent="0.3">
      <c r="A14" s="51" t="s">
        <v>10</v>
      </c>
      <c r="B14" s="9">
        <v>1</v>
      </c>
      <c r="C14" s="105" t="str">
        <f>IFERROR(VLOOKUP(B14,'[1]Validacion datos'!A2:B5,2,FALSE),"")</f>
        <v/>
      </c>
      <c r="D14" s="105"/>
      <c r="E14" s="105"/>
      <c r="F14" s="105"/>
      <c r="G14" s="105"/>
      <c r="H14" s="105"/>
      <c r="I14" s="105"/>
      <c r="J14" s="106"/>
    </row>
    <row r="15" spans="1:10" ht="26.25" customHeight="1" x14ac:dyDescent="0.3">
      <c r="A15" s="51" t="s">
        <v>11</v>
      </c>
      <c r="B15" s="9">
        <v>1.1000000000000001</v>
      </c>
      <c r="C15" s="105" t="str">
        <f>IFERROR(VLOOKUP(B15,'[1]Validacion datos'!A8:B26,2,FALSE),"")</f>
        <v/>
      </c>
      <c r="D15" s="105"/>
      <c r="E15" s="105"/>
      <c r="F15" s="105"/>
      <c r="G15" s="105"/>
      <c r="H15" s="105"/>
      <c r="I15" s="105"/>
      <c r="J15" s="106"/>
    </row>
    <row r="16" spans="1:10" ht="25.35" customHeight="1" x14ac:dyDescent="0.3">
      <c r="A16" s="51" t="s">
        <v>12</v>
      </c>
      <c r="B16" s="3" t="s">
        <v>55</v>
      </c>
      <c r="C16" s="105" t="str">
        <f>IFERROR(VLOOKUP(B16,'[1]Validacion datos'!D8:E64,2,FALSE),"")</f>
        <v/>
      </c>
      <c r="D16" s="105"/>
      <c r="E16" s="105"/>
      <c r="F16" s="105"/>
      <c r="G16" s="105"/>
      <c r="H16" s="105"/>
      <c r="I16" s="105"/>
      <c r="J16" s="106"/>
    </row>
    <row r="17" spans="1:10" ht="15.6" x14ac:dyDescent="0.3">
      <c r="A17" s="103" t="s">
        <v>13</v>
      </c>
      <c r="B17" s="64"/>
      <c r="C17" s="64"/>
      <c r="D17" s="64"/>
      <c r="E17" s="64"/>
      <c r="F17" s="64"/>
      <c r="G17" s="64"/>
      <c r="H17" s="64"/>
      <c r="I17" s="64"/>
      <c r="J17" s="104"/>
    </row>
    <row r="18" spans="1:10" ht="29.25" customHeight="1" x14ac:dyDescent="0.3">
      <c r="A18" s="17" t="s">
        <v>14</v>
      </c>
      <c r="B18" s="128" t="s">
        <v>54</v>
      </c>
      <c r="C18" s="128"/>
      <c r="D18" s="128"/>
      <c r="E18" s="128"/>
      <c r="F18" s="128"/>
      <c r="G18" s="128"/>
      <c r="H18" s="128"/>
      <c r="I18" s="128"/>
      <c r="J18" s="129"/>
    </row>
    <row r="19" spans="1:10" ht="82.2" customHeight="1" x14ac:dyDescent="0.3">
      <c r="A19" s="17" t="s">
        <v>15</v>
      </c>
      <c r="B19" s="57" t="s">
        <v>76</v>
      </c>
      <c r="C19" s="57"/>
      <c r="D19" s="57"/>
      <c r="E19" s="57"/>
      <c r="F19" s="57"/>
      <c r="G19" s="57"/>
      <c r="H19" s="57"/>
      <c r="I19" s="57"/>
      <c r="J19" s="58"/>
    </row>
    <row r="20" spans="1:10" ht="34.5" customHeight="1" x14ac:dyDescent="0.3">
      <c r="A20" s="17" t="s">
        <v>16</v>
      </c>
      <c r="B20" s="57" t="s">
        <v>56</v>
      </c>
      <c r="C20" s="57"/>
      <c r="D20" s="57"/>
      <c r="E20" s="57"/>
      <c r="F20" s="57"/>
      <c r="G20" s="57"/>
      <c r="H20" s="57"/>
      <c r="I20" s="57"/>
      <c r="J20" s="58"/>
    </row>
    <row r="21" spans="1:10" ht="35.25" customHeight="1" thickBot="1" x14ac:dyDescent="0.35">
      <c r="A21" s="18" t="s">
        <v>37</v>
      </c>
      <c r="B21" s="135" t="s">
        <v>57</v>
      </c>
      <c r="C21" s="135"/>
      <c r="D21" s="135"/>
      <c r="E21" s="135"/>
      <c r="F21" s="135"/>
      <c r="G21" s="135"/>
      <c r="H21" s="135"/>
      <c r="I21" s="135"/>
      <c r="J21" s="136"/>
    </row>
    <row r="22" spans="1:10" ht="15.6" x14ac:dyDescent="0.3">
      <c r="A22" s="110" t="s">
        <v>17</v>
      </c>
      <c r="B22" s="111"/>
      <c r="C22" s="111"/>
      <c r="D22" s="111"/>
      <c r="E22" s="111"/>
      <c r="F22" s="111"/>
      <c r="G22" s="111"/>
      <c r="H22" s="111"/>
      <c r="I22" s="111"/>
      <c r="J22" s="112"/>
    </row>
    <row r="23" spans="1:10" ht="15.6" x14ac:dyDescent="0.3">
      <c r="A23" s="83" t="s">
        <v>18</v>
      </c>
      <c r="B23" s="67"/>
      <c r="C23" s="67"/>
      <c r="D23" s="67"/>
      <c r="E23" s="67"/>
      <c r="F23" s="67"/>
      <c r="G23" s="67"/>
      <c r="H23" s="67"/>
      <c r="I23" s="67"/>
      <c r="J23" s="84"/>
    </row>
    <row r="24" spans="1:10" ht="15" customHeight="1" x14ac:dyDescent="0.3">
      <c r="A24" s="130" t="s">
        <v>19</v>
      </c>
      <c r="B24" s="131"/>
      <c r="C24" s="132" t="s">
        <v>20</v>
      </c>
      <c r="D24" s="134"/>
      <c r="E24" s="134"/>
      <c r="F24" s="134" t="s">
        <v>21</v>
      </c>
      <c r="G24" s="134"/>
      <c r="H24" s="131"/>
      <c r="I24" s="132" t="s">
        <v>22</v>
      </c>
      <c r="J24" s="133"/>
    </row>
    <row r="25" spans="1:10" x14ac:dyDescent="0.3">
      <c r="A25" s="79">
        <v>532561425</v>
      </c>
      <c r="B25" s="80"/>
      <c r="C25" s="88">
        <v>586347069.10000002</v>
      </c>
      <c r="D25" s="89"/>
      <c r="E25" s="90"/>
      <c r="F25" s="91">
        <v>518057422.55000001</v>
      </c>
      <c r="G25" s="92"/>
      <c r="H25" s="93"/>
      <c r="I25" s="81">
        <f>F25/C25</f>
        <v>0.88353374622504788</v>
      </c>
      <c r="J25" s="82"/>
    </row>
    <row r="26" spans="1:10" ht="15.6" x14ac:dyDescent="0.3">
      <c r="A26" s="83" t="s">
        <v>23</v>
      </c>
      <c r="B26" s="67"/>
      <c r="C26" s="67"/>
      <c r="D26" s="67"/>
      <c r="E26" s="67"/>
      <c r="F26" s="67"/>
      <c r="G26" s="67"/>
      <c r="H26" s="67"/>
      <c r="I26" s="67"/>
      <c r="J26" s="84"/>
    </row>
    <row r="27" spans="1:10" x14ac:dyDescent="0.3">
      <c r="A27" s="54"/>
      <c r="B27" s="50"/>
      <c r="C27" s="85" t="s">
        <v>48</v>
      </c>
      <c r="D27" s="86"/>
      <c r="E27" s="85" t="s">
        <v>46</v>
      </c>
      <c r="F27" s="86"/>
      <c r="G27" s="85" t="s">
        <v>47</v>
      </c>
      <c r="H27" s="85"/>
      <c r="I27" s="85" t="s">
        <v>24</v>
      </c>
      <c r="J27" s="87"/>
    </row>
    <row r="28" spans="1:10" ht="41.4" x14ac:dyDescent="0.3">
      <c r="A28" s="14" t="s">
        <v>25</v>
      </c>
      <c r="B28" s="4" t="s">
        <v>26</v>
      </c>
      <c r="C28" s="4" t="s">
        <v>38</v>
      </c>
      <c r="D28" s="4" t="s">
        <v>39</v>
      </c>
      <c r="E28" s="4" t="s">
        <v>40</v>
      </c>
      <c r="F28" s="4" t="s">
        <v>41</v>
      </c>
      <c r="G28" s="4" t="s">
        <v>42</v>
      </c>
      <c r="H28" s="4" t="s">
        <v>43</v>
      </c>
      <c r="I28" s="4" t="s">
        <v>44</v>
      </c>
      <c r="J28" s="15" t="s">
        <v>45</v>
      </c>
    </row>
    <row r="29" spans="1:10" ht="195.45" customHeight="1" x14ac:dyDescent="0.3">
      <c r="A29" s="20" t="s">
        <v>58</v>
      </c>
      <c r="B29" s="21" t="s">
        <v>59</v>
      </c>
      <c r="C29" s="48">
        <v>323</v>
      </c>
      <c r="D29" s="49">
        <v>52666869.369999997</v>
      </c>
      <c r="E29" s="31">
        <v>68</v>
      </c>
      <c r="F29" s="19">
        <v>19085064.25</v>
      </c>
      <c r="G29" s="22">
        <v>154</v>
      </c>
      <c r="H29" s="12">
        <v>18882708.379999999</v>
      </c>
      <c r="I29" s="5">
        <f>Tabla1[[#This Row],[Física 
(E)]]/Tabla1[[#This Row],[Física
(C)]]</f>
        <v>2.2647058823529411</v>
      </c>
      <c r="J29" s="16">
        <f>H29/F29</f>
        <v>0.98939716066190342</v>
      </c>
    </row>
    <row r="30" spans="1:10" ht="91.95" customHeight="1" x14ac:dyDescent="0.3">
      <c r="A30" s="20" t="s">
        <v>61</v>
      </c>
      <c r="B30" s="21" t="s">
        <v>62</v>
      </c>
      <c r="C30" s="31">
        <v>9700</v>
      </c>
      <c r="D30" s="19">
        <v>131468934.7</v>
      </c>
      <c r="E30" s="31">
        <v>2200</v>
      </c>
      <c r="F30" s="19">
        <v>39555666.609999999</v>
      </c>
      <c r="G30" s="22">
        <v>1869</v>
      </c>
      <c r="H30" s="12">
        <v>58492076.799999997</v>
      </c>
      <c r="I30" s="5">
        <f>Tabla1[[#This Row],[Física 
(E)]]/Tabla1[[#This Row],[Física
(C)]]</f>
        <v>0.84954545454545449</v>
      </c>
      <c r="J30" s="16">
        <f>H30/F30</f>
        <v>1.4787281270393942</v>
      </c>
    </row>
    <row r="31" spans="1:10" ht="76.349999999999994" customHeight="1" x14ac:dyDescent="0.3">
      <c r="A31" s="33" t="s">
        <v>60</v>
      </c>
      <c r="B31" s="34" t="s">
        <v>64</v>
      </c>
      <c r="C31" s="41">
        <v>35</v>
      </c>
      <c r="D31" s="32">
        <v>59514564.700000003</v>
      </c>
      <c r="E31" s="41">
        <v>15</v>
      </c>
      <c r="F31" s="32">
        <v>18115850.030000001</v>
      </c>
      <c r="G31" s="42">
        <v>10</v>
      </c>
      <c r="H31" s="43">
        <v>18866808.379999999</v>
      </c>
      <c r="I31" s="5">
        <f>Tabla1[[#This Row],[Física 
(E)]]/Tabla1[[#This Row],[Física
(C)]]</f>
        <v>0.66666666666666663</v>
      </c>
      <c r="J31" s="16">
        <f t="shared" ref="J31:J32" si="0">H31/F31</f>
        <v>1.0414531114331596</v>
      </c>
    </row>
    <row r="32" spans="1:10" ht="115.2" customHeight="1" thickBot="1" x14ac:dyDescent="0.35">
      <c r="A32" s="35" t="s">
        <v>63</v>
      </c>
      <c r="B32" s="36" t="s">
        <v>77</v>
      </c>
      <c r="C32" s="37">
        <v>470</v>
      </c>
      <c r="D32" s="38">
        <v>32820771.440000001</v>
      </c>
      <c r="E32" s="37">
        <v>169</v>
      </c>
      <c r="F32" s="38">
        <v>6150715.4699999997</v>
      </c>
      <c r="G32" s="39">
        <v>129</v>
      </c>
      <c r="H32" s="40">
        <v>14063363.029999999</v>
      </c>
      <c r="I32" s="5">
        <f>Tabla1[[#This Row],[Física 
(E)]]/Tabla1[[#This Row],[Física
(C)]]</f>
        <v>0.76331360946745563</v>
      </c>
      <c r="J32" s="16">
        <f t="shared" si="0"/>
        <v>2.2864596970212312</v>
      </c>
    </row>
    <row r="33" spans="1:11" ht="15.6" x14ac:dyDescent="0.3">
      <c r="A33" s="110" t="s">
        <v>27</v>
      </c>
      <c r="B33" s="111"/>
      <c r="C33" s="111"/>
      <c r="D33" s="111"/>
      <c r="E33" s="111"/>
      <c r="F33" s="111"/>
      <c r="G33" s="111"/>
      <c r="H33" s="111"/>
      <c r="I33" s="111"/>
      <c r="J33" s="112"/>
    </row>
    <row r="34" spans="1:11" ht="16.2" thickBot="1" x14ac:dyDescent="0.35">
      <c r="A34" s="83" t="s">
        <v>28</v>
      </c>
      <c r="B34" s="67"/>
      <c r="C34" s="67"/>
      <c r="D34" s="67"/>
      <c r="E34" s="67"/>
      <c r="F34" s="67"/>
      <c r="G34" s="67"/>
      <c r="H34" s="67"/>
      <c r="I34" s="67"/>
      <c r="J34" s="84"/>
    </row>
    <row r="35" spans="1:11" ht="20.7" customHeight="1" x14ac:dyDescent="0.3">
      <c r="A35" s="25" t="s">
        <v>29</v>
      </c>
      <c r="B35" s="94" t="s">
        <v>65</v>
      </c>
      <c r="C35" s="94"/>
      <c r="D35" s="94"/>
      <c r="E35" s="94"/>
      <c r="F35" s="94"/>
      <c r="G35" s="94"/>
      <c r="H35" s="94"/>
      <c r="I35" s="94"/>
      <c r="J35" s="95"/>
    </row>
    <row r="36" spans="1:11" ht="51.45" customHeight="1" x14ac:dyDescent="0.3">
      <c r="A36" s="26" t="s">
        <v>30</v>
      </c>
      <c r="B36" s="96" t="s">
        <v>66</v>
      </c>
      <c r="C36" s="96"/>
      <c r="D36" s="96"/>
      <c r="E36" s="96"/>
      <c r="F36" s="96"/>
      <c r="G36" s="96"/>
      <c r="H36" s="96"/>
      <c r="I36" s="96"/>
      <c r="J36" s="97"/>
    </row>
    <row r="37" spans="1:11" ht="103.5" customHeight="1" x14ac:dyDescent="0.3">
      <c r="A37" s="26" t="s">
        <v>31</v>
      </c>
      <c r="B37" s="59" t="s">
        <v>79</v>
      </c>
      <c r="C37" s="59"/>
      <c r="D37" s="59"/>
      <c r="E37" s="59"/>
      <c r="F37" s="59"/>
      <c r="G37" s="59"/>
      <c r="H37" s="59"/>
      <c r="I37" s="59"/>
      <c r="J37" s="60"/>
    </row>
    <row r="38" spans="1:11" ht="81" customHeight="1" thickBot="1" x14ac:dyDescent="0.35">
      <c r="A38" s="27" t="s">
        <v>32</v>
      </c>
      <c r="B38" s="126" t="s">
        <v>78</v>
      </c>
      <c r="C38" s="126"/>
      <c r="D38" s="126"/>
      <c r="E38" s="126"/>
      <c r="F38" s="126"/>
      <c r="G38" s="126"/>
      <c r="H38" s="126"/>
      <c r="I38" s="126"/>
      <c r="J38" s="127"/>
    </row>
    <row r="39" spans="1:11" ht="27.45" customHeight="1" x14ac:dyDescent="0.3">
      <c r="A39" s="44" t="s">
        <v>29</v>
      </c>
      <c r="B39" s="55" t="s">
        <v>67</v>
      </c>
      <c r="C39" s="55"/>
      <c r="D39" s="55"/>
      <c r="E39" s="55"/>
      <c r="F39" s="55"/>
      <c r="G39" s="55"/>
      <c r="H39" s="55"/>
      <c r="I39" s="55"/>
      <c r="J39" s="56"/>
    </row>
    <row r="40" spans="1:11" ht="31.95" customHeight="1" x14ac:dyDescent="0.3">
      <c r="A40" s="45" t="s">
        <v>30</v>
      </c>
      <c r="B40" s="57" t="s">
        <v>68</v>
      </c>
      <c r="C40" s="57"/>
      <c r="D40" s="57"/>
      <c r="E40" s="57"/>
      <c r="F40" s="57"/>
      <c r="G40" s="57"/>
      <c r="H40" s="57"/>
      <c r="I40" s="57"/>
      <c r="J40" s="58"/>
    </row>
    <row r="41" spans="1:11" ht="104.7" customHeight="1" x14ac:dyDescent="0.3">
      <c r="A41" s="45" t="s">
        <v>31</v>
      </c>
      <c r="B41" s="59" t="s">
        <v>81</v>
      </c>
      <c r="C41" s="59"/>
      <c r="D41" s="59"/>
      <c r="E41" s="59"/>
      <c r="F41" s="59"/>
      <c r="G41" s="59"/>
      <c r="H41" s="59"/>
      <c r="I41" s="59"/>
      <c r="J41" s="60"/>
    </row>
    <row r="42" spans="1:11" ht="232.5" customHeight="1" thickBot="1" x14ac:dyDescent="0.35">
      <c r="A42" s="46" t="s">
        <v>32</v>
      </c>
      <c r="B42" s="77" t="s">
        <v>80</v>
      </c>
      <c r="C42" s="77"/>
      <c r="D42" s="77"/>
      <c r="E42" s="77"/>
      <c r="F42" s="77"/>
      <c r="G42" s="77"/>
      <c r="H42" s="77"/>
      <c r="I42" s="77"/>
      <c r="J42" s="78"/>
      <c r="K42" s="13"/>
    </row>
    <row r="43" spans="1:11" ht="33" customHeight="1" x14ac:dyDescent="0.3">
      <c r="A43" s="44" t="s">
        <v>29</v>
      </c>
      <c r="B43" s="55" t="s">
        <v>72</v>
      </c>
      <c r="C43" s="55"/>
      <c r="D43" s="55"/>
      <c r="E43" s="55"/>
      <c r="F43" s="55"/>
      <c r="G43" s="55"/>
      <c r="H43" s="55"/>
      <c r="I43" s="55"/>
      <c r="J43" s="56"/>
    </row>
    <row r="44" spans="1:11" ht="31.2" customHeight="1" x14ac:dyDescent="0.3">
      <c r="A44" s="45" t="s">
        <v>30</v>
      </c>
      <c r="B44" s="57" t="s">
        <v>69</v>
      </c>
      <c r="C44" s="57"/>
      <c r="D44" s="57"/>
      <c r="E44" s="57"/>
      <c r="F44" s="57"/>
      <c r="G44" s="57"/>
      <c r="H44" s="57"/>
      <c r="I44" s="57"/>
      <c r="J44" s="58"/>
    </row>
    <row r="45" spans="1:11" ht="207.75" customHeight="1" x14ac:dyDescent="0.3">
      <c r="A45" s="45" t="s">
        <v>31</v>
      </c>
      <c r="B45" s="59" t="s">
        <v>85</v>
      </c>
      <c r="C45" s="59"/>
      <c r="D45" s="59"/>
      <c r="E45" s="59"/>
      <c r="F45" s="59"/>
      <c r="G45" s="59"/>
      <c r="H45" s="59"/>
      <c r="I45" s="59"/>
      <c r="J45" s="60"/>
    </row>
    <row r="46" spans="1:11" ht="126.75" customHeight="1" thickBot="1" x14ac:dyDescent="0.35">
      <c r="A46" s="47" t="s">
        <v>32</v>
      </c>
      <c r="B46" s="61" t="s">
        <v>82</v>
      </c>
      <c r="C46" s="61"/>
      <c r="D46" s="61"/>
      <c r="E46" s="61"/>
      <c r="F46" s="61"/>
      <c r="G46" s="61"/>
      <c r="H46" s="61"/>
      <c r="I46" s="61"/>
      <c r="J46" s="62"/>
    </row>
    <row r="47" spans="1:11" ht="31.2" customHeight="1" x14ac:dyDescent="0.3">
      <c r="A47" s="28" t="s">
        <v>29</v>
      </c>
      <c r="B47" s="55" t="s">
        <v>71</v>
      </c>
      <c r="C47" s="55"/>
      <c r="D47" s="55"/>
      <c r="E47" s="55"/>
      <c r="F47" s="55"/>
      <c r="G47" s="55"/>
      <c r="H47" s="55"/>
      <c r="I47" s="55"/>
      <c r="J47" s="56"/>
    </row>
    <row r="48" spans="1:11" ht="30.45" customHeight="1" x14ac:dyDescent="0.3">
      <c r="A48" s="29" t="s">
        <v>30</v>
      </c>
      <c r="B48" s="57" t="s">
        <v>70</v>
      </c>
      <c r="C48" s="57"/>
      <c r="D48" s="57"/>
      <c r="E48" s="57"/>
      <c r="F48" s="57"/>
      <c r="G48" s="57"/>
      <c r="H48" s="57"/>
      <c r="I48" s="57"/>
      <c r="J48" s="58"/>
    </row>
    <row r="49" spans="1:10" ht="82.5" customHeight="1" x14ac:dyDescent="0.3">
      <c r="A49" s="29" t="s">
        <v>31</v>
      </c>
      <c r="B49" s="72" t="s">
        <v>84</v>
      </c>
      <c r="C49" s="72"/>
      <c r="D49" s="72"/>
      <c r="E49" s="72"/>
      <c r="F49" s="72"/>
      <c r="G49" s="72"/>
      <c r="H49" s="72"/>
      <c r="I49" s="72"/>
      <c r="J49" s="73"/>
    </row>
    <row r="50" spans="1:10" ht="299.25" customHeight="1" thickBot="1" x14ac:dyDescent="0.35">
      <c r="A50" s="30" t="s">
        <v>32</v>
      </c>
      <c r="B50" s="74" t="s">
        <v>83</v>
      </c>
      <c r="C50" s="74"/>
      <c r="D50" s="74"/>
      <c r="E50" s="74"/>
      <c r="F50" s="74"/>
      <c r="G50" s="74"/>
      <c r="H50" s="74"/>
      <c r="I50" s="74"/>
      <c r="J50" s="75"/>
    </row>
    <row r="51" spans="1:10" ht="27.75" customHeight="1" x14ac:dyDescent="0.3">
      <c r="A51" s="23"/>
      <c r="B51" s="24"/>
      <c r="C51" s="24"/>
      <c r="D51" s="24"/>
      <c r="E51" s="24"/>
      <c r="F51" s="24"/>
      <c r="G51" s="24"/>
      <c r="H51" s="24"/>
      <c r="I51" s="24"/>
      <c r="J51" s="24"/>
    </row>
    <row r="52" spans="1:10" ht="30.75" customHeight="1" x14ac:dyDescent="0.3">
      <c r="A52" s="63" t="s">
        <v>33</v>
      </c>
      <c r="B52" s="64"/>
      <c r="C52" s="64"/>
      <c r="D52" s="64"/>
      <c r="E52" s="64"/>
      <c r="F52" s="64"/>
      <c r="G52" s="64"/>
      <c r="H52" s="64"/>
      <c r="I52" s="64"/>
      <c r="J52" s="65"/>
    </row>
    <row r="53" spans="1:10" ht="15.6" x14ac:dyDescent="0.3">
      <c r="A53" s="66" t="s">
        <v>34</v>
      </c>
      <c r="B53" s="67"/>
      <c r="C53" s="67"/>
      <c r="D53" s="67"/>
      <c r="E53" s="67"/>
      <c r="F53" s="67"/>
      <c r="G53" s="67"/>
      <c r="H53" s="67"/>
      <c r="I53" s="67"/>
      <c r="J53" s="68"/>
    </row>
    <row r="54" spans="1:10" ht="54.75" customHeight="1" x14ac:dyDescent="0.3">
      <c r="A54" s="69" t="s">
        <v>74</v>
      </c>
      <c r="B54" s="70"/>
      <c r="C54" s="70"/>
      <c r="D54" s="70"/>
      <c r="E54" s="70"/>
      <c r="F54" s="70"/>
      <c r="G54" s="70"/>
      <c r="H54" s="70"/>
      <c r="I54" s="70"/>
      <c r="J54" s="71"/>
    </row>
    <row r="55" spans="1:10" ht="36" customHeight="1" x14ac:dyDescent="0.3">
      <c r="A55" s="76" t="s">
        <v>73</v>
      </c>
      <c r="B55" s="76"/>
      <c r="C55" s="76"/>
      <c r="D55" s="76"/>
      <c r="E55" s="76"/>
      <c r="F55" s="76"/>
      <c r="G55" s="76"/>
      <c r="H55" s="76"/>
      <c r="I55" s="76"/>
      <c r="J55" s="76"/>
    </row>
  </sheetData>
  <mergeCells count="60">
    <mergeCell ref="B38:J38"/>
    <mergeCell ref="C15:J15"/>
    <mergeCell ref="C16:J16"/>
    <mergeCell ref="A17:J17"/>
    <mergeCell ref="B18:J18"/>
    <mergeCell ref="B19:J19"/>
    <mergeCell ref="B20:J20"/>
    <mergeCell ref="A22:J22"/>
    <mergeCell ref="A23:J23"/>
    <mergeCell ref="A24:B24"/>
    <mergeCell ref="I24:J24"/>
    <mergeCell ref="C24:E24"/>
    <mergeCell ref="F24:H24"/>
    <mergeCell ref="B21:J21"/>
    <mergeCell ref="A33:J33"/>
    <mergeCell ref="A34:J34"/>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 ref="B39:J39"/>
    <mergeCell ref="B40:J40"/>
    <mergeCell ref="B41:J41"/>
    <mergeCell ref="B42:J42"/>
    <mergeCell ref="A25:B25"/>
    <mergeCell ref="I25:J25"/>
    <mergeCell ref="A26:J26"/>
    <mergeCell ref="C27:D27"/>
    <mergeCell ref="G27:H27"/>
    <mergeCell ref="I27:J27"/>
    <mergeCell ref="C25:E25"/>
    <mergeCell ref="F25:H25"/>
    <mergeCell ref="E27:F27"/>
    <mergeCell ref="B35:J35"/>
    <mergeCell ref="B36:J36"/>
    <mergeCell ref="B37:J37"/>
    <mergeCell ref="A53:J53"/>
    <mergeCell ref="A54:J54"/>
    <mergeCell ref="B49:J49"/>
    <mergeCell ref="B50:J50"/>
    <mergeCell ref="A55:J55"/>
    <mergeCell ref="B43:J43"/>
    <mergeCell ref="B44:J44"/>
    <mergeCell ref="B45:J45"/>
    <mergeCell ref="B46:J46"/>
    <mergeCell ref="A52:J52"/>
    <mergeCell ref="B47:J47"/>
    <mergeCell ref="B48:J48"/>
  </mergeCells>
  <phoneticPr fontId="22" type="noConversion"/>
  <dataValidations xWindow="680" yWindow="669" count="16">
    <dataValidation allowBlank="1" showInputMessage="1" showErrorMessage="1" prompt="Monto presupuestado para el producto" sqref="D28 F28 D29:F30 D32:F32"/>
    <dataValidation allowBlank="1" showInputMessage="1" showErrorMessage="1" prompt="Meta anual del indicador" sqref="E28 C28:C30 C32"/>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54:J54"/>
    <dataValidation allowBlank="1" showInputMessage="1" showErrorMessage="1" prompt="De existir desvío, explicar razones." sqref="B38:J38 B42:J42 B46:J46 B50:J51 K42"/>
    <dataValidation allowBlank="1" showInputMessage="1" showErrorMessage="1" prompt="1. Describir lo plasmado en el presupuesto_x000a_2. Describir lo alcanzado en términos financieros y de producción " sqref="B41:J41 B45:J45 B37:J37 B49:J49"/>
    <dataValidation allowBlank="1" showInputMessage="1" showErrorMessage="1" prompt="¿En qué consiste el producto? su objetivo" sqref="B40:J40 B36:J36 B44:J44 B48:J48"/>
    <dataValidation allowBlank="1" showInputMessage="1" showErrorMessage="1" prompt="Nombre del producto" sqref="B39:J39 B35:J35 B43:J43 B47:J47"/>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onto ejecutado en el trimestre" sqref="H28:H30 H32"/>
    <dataValidation allowBlank="1" showInputMessage="1" showErrorMessage="1" prompt="Meta alcanzada en el trimestre" sqref="G28:G30 G32"/>
    <dataValidation allowBlank="1" showInputMessage="1" showErrorMessage="1" prompt="Nombre del indicador" sqref="B28:B32"/>
    <dataValidation allowBlank="1" showInputMessage="1" showErrorMessage="1" prompt="Nombre de cada producto" sqref="A28:A32"/>
  </dataValidations>
  <pageMargins left="0.23622047244094491" right="0.23622047244094491" top="0.74803149606299213" bottom="0.74803149606299213" header="0.31496062992125984" footer="0.31496062992125984"/>
  <pageSetup scale="61" fitToHeight="0" orientation="portrait" r:id="rId1"/>
  <rowBreaks count="2" manualBreakCount="2">
    <brk id="32" max="9" man="1"/>
    <brk id="42" max="9"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T4</vt:lpstr>
      <vt:lpstr>'T4'!Área_de_impresión</vt:lpstr>
      <vt:lpstr>'T4'!Títulos_a_imprimir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Rocio Mercedes Camacho Del Rosario</cp:lastModifiedBy>
  <cp:lastPrinted>2022-10-12T15:06:07Z</cp:lastPrinted>
  <dcterms:created xsi:type="dcterms:W3CDTF">2021-03-22T15:50:10Z</dcterms:created>
  <dcterms:modified xsi:type="dcterms:W3CDTF">2023-01-19T19:47:26Z</dcterms:modified>
</cp:coreProperties>
</file>